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<sst xmlns="http://schemas.openxmlformats.org/spreadsheetml/2006/main" count="57" uniqueCount="45">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</sst>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 ;\-#,##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80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80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80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80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81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80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80" fontId="1" fillId="0" borderId="0" xfId="71" applyNumberFormat="1" applyFont="1" applyFill="1">
      <alignment/>
      <protection/>
    </xf>
    <xf numFmtId="180" fontId="1" fillId="0" borderId="0" xfId="71" applyNumberFormat="1" applyFont="1">
      <alignment/>
      <protection/>
    </xf>
    <xf numFmtId="0" fontId="19" fillId="0" borderId="15" xfId="71" applyFont="1" applyFill="1" applyBorder="1" applyAlignment="1">
      <alignment horizontal="center" vertical="center"/>
      <protection/>
    </xf>
    <xf numFmtId="180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86" fontId="19" fillId="0" borderId="2" xfId="71" applyNumberFormat="1" applyFont="1" applyFill="1" applyBorder="1" applyAlignment="1">
      <alignment horizontal="center" vertical="center" wrapText="1"/>
      <protection/>
    </xf>
    <xf numFmtId="180" fontId="19" fillId="0" borderId="17" xfId="0" applyNumberFormat="1" applyFont="1" applyFill="1" applyBorder="1" applyAlignment="1">
      <alignment horizontal="center" vertical="center" wrapText="1"/>
    </xf>
    <xf numFmtId="180" fontId="19" fillId="0" borderId="16" xfId="71" applyNumberFormat="1" applyFont="1" applyFill="1" applyBorder="1" applyAlignment="1" applyProtection="1">
      <alignment horizontal="center" vertical="center"/>
      <protection/>
    </xf>
    <xf numFmtId="180" fontId="19" fillId="0" borderId="17" xfId="71" applyNumberFormat="1" applyFont="1" applyFill="1" applyBorder="1" applyAlignment="1">
      <alignment horizontal="center" wrapText="1"/>
      <protection/>
    </xf>
    <xf numFmtId="180" fontId="22" fillId="0" borderId="18" xfId="71" applyNumberFormat="1" applyFont="1" applyFill="1" applyBorder="1" applyAlignment="1">
      <alignment horizontal="center" wrapText="1"/>
      <protection/>
    </xf>
    <xf numFmtId="180" fontId="19" fillId="0" borderId="14" xfId="71" applyNumberFormat="1" applyFont="1" applyFill="1" applyBorder="1" applyAlignment="1">
      <alignment horizontal="center" wrapText="1"/>
      <protection/>
    </xf>
    <xf numFmtId="180" fontId="29" fillId="0" borderId="0" xfId="71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71" applyFont="1" applyAlignment="1">
      <alignment horizontal="left" vertical="center"/>
      <protection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71" applyNumberFormat="1" applyFont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7">
      <selection activeCell="E21" sqref="E21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8" width="10.875" style="21" customWidth="1"/>
    <col min="9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66" t="s">
        <v>38</v>
      </c>
      <c r="E2" s="66"/>
      <c r="F2" s="66"/>
    </row>
    <row r="3" spans="1:6" ht="9" customHeight="1">
      <c r="A3" s="18"/>
      <c r="B3" s="2"/>
      <c r="C3" s="2"/>
      <c r="D3" s="67"/>
      <c r="E3" s="67"/>
      <c r="F3" s="67"/>
    </row>
    <row r="4" spans="1:6" ht="18.75">
      <c r="A4" s="68" t="s">
        <v>23</v>
      </c>
      <c r="B4" s="68"/>
      <c r="C4" s="68"/>
      <c r="D4" s="68"/>
      <c r="E4" s="68"/>
      <c r="F4" s="68"/>
    </row>
    <row r="5" spans="1:6" ht="18.75">
      <c r="A5" s="69" t="s">
        <v>39</v>
      </c>
      <c r="B5" s="69"/>
      <c r="C5" s="69"/>
      <c r="D5" s="69"/>
      <c r="E5" s="69"/>
      <c r="F5" s="69"/>
    </row>
    <row r="6" spans="1:6" ht="18.75">
      <c r="A6" s="65" t="s">
        <v>40</v>
      </c>
      <c r="B6" s="65"/>
      <c r="C6" s="42"/>
      <c r="D6" s="42"/>
      <c r="E6" s="42"/>
      <c r="F6" s="42"/>
    </row>
    <row r="7" spans="1:6" ht="15" customHeight="1">
      <c r="A7" s="55" t="s">
        <v>34</v>
      </c>
      <c r="B7" s="42"/>
      <c r="C7" s="42"/>
      <c r="D7" s="42"/>
      <c r="E7" s="42"/>
      <c r="F7" s="42"/>
    </row>
    <row r="8" spans="1:6" ht="14.25" customHeight="1">
      <c r="A8" s="18"/>
      <c r="B8" s="3"/>
      <c r="C8" s="3"/>
      <c r="D8" s="1"/>
      <c r="E8" s="1"/>
      <c r="F8" s="41" t="s">
        <v>33</v>
      </c>
    </row>
    <row r="9" spans="1:6" ht="15.75" customHeight="1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6" ht="25.5" customHeight="1">
      <c r="A10" s="64"/>
      <c r="B10" s="64"/>
      <c r="C10" s="64"/>
      <c r="D10" s="64"/>
      <c r="E10" s="4" t="s">
        <v>25</v>
      </c>
      <c r="F10" s="5" t="s">
        <v>26</v>
      </c>
    </row>
    <row r="11" spans="1:6" ht="16.5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6" ht="27.75" customHeight="1">
      <c r="A12" s="56" t="s">
        <v>35</v>
      </c>
      <c r="B12" s="57"/>
      <c r="C12" s="57"/>
      <c r="D12" s="57"/>
      <c r="E12" s="57"/>
      <c r="F12" s="58"/>
    </row>
    <row r="13" spans="1:6" ht="16.5">
      <c r="A13" s="15" t="s">
        <v>4</v>
      </c>
      <c r="B13" s="9" t="s">
        <v>5</v>
      </c>
      <c r="C13" s="10">
        <f aca="true" t="shared" si="0" ref="C13:C44">SUM(D13:E13)</f>
        <v>103449663</v>
      </c>
      <c r="D13" s="8">
        <f>D14+D21+D18</f>
        <v>-85453830</v>
      </c>
      <c r="E13" s="8">
        <f>E14+E21+E18</f>
        <v>188903493</v>
      </c>
      <c r="F13" s="8">
        <f>F14+F21+F18</f>
        <v>188903493</v>
      </c>
    </row>
    <row r="14" spans="1:7" ht="16.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6" ht="16.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6" ht="16.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6" ht="16.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6" ht="16.5">
      <c r="A18" s="15">
        <v>208000</v>
      </c>
      <c r="B18" s="28" t="s">
        <v>9</v>
      </c>
      <c r="C18" s="29">
        <f t="shared" si="0"/>
        <v>40116992</v>
      </c>
      <c r="D18" s="10">
        <f>D19-D20</f>
        <v>35511500</v>
      </c>
      <c r="E18" s="10">
        <f>E19-E20</f>
        <v>4605492</v>
      </c>
      <c r="F18" s="10">
        <f>F19-F20</f>
        <v>4605492</v>
      </c>
    </row>
    <row r="19" spans="1:6" ht="16.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>
      <c r="A20" s="19">
        <v>208200</v>
      </c>
      <c r="B20" s="12" t="s">
        <v>11</v>
      </c>
      <c r="C20" s="29">
        <f t="shared" si="0"/>
        <v>15347788</v>
      </c>
      <c r="D20" s="8">
        <v>14131292</v>
      </c>
      <c r="E20" s="8">
        <v>1216496</v>
      </c>
      <c r="F20" s="8">
        <v>1792</v>
      </c>
      <c r="H20" s="38"/>
    </row>
    <row r="21" spans="1:8" s="31" customFormat="1" ht="33">
      <c r="A21" s="30">
        <v>208400</v>
      </c>
      <c r="B21" s="32" t="s">
        <v>12</v>
      </c>
      <c r="C21" s="46">
        <f t="shared" si="0"/>
        <v>0</v>
      </c>
      <c r="D21" s="8">
        <v>-120965330</v>
      </c>
      <c r="E21" s="8">
        <f>-D21</f>
        <v>120965330</v>
      </c>
      <c r="F21" s="8">
        <f>E21</f>
        <v>120965330</v>
      </c>
      <c r="G21" s="37"/>
      <c r="H21" s="37"/>
    </row>
    <row r="22" spans="1:7" s="31" customFormat="1" ht="16.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7" s="31" customFormat="1" ht="16.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</row>
    <row r="24" spans="1:7" s="31" customFormat="1" ht="16.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7" s="31" customFormat="1" ht="16.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6" s="31" customFormat="1" ht="16.5">
      <c r="A26" s="30" t="s">
        <v>27</v>
      </c>
      <c r="B26" s="33" t="s">
        <v>28</v>
      </c>
      <c r="C26" s="50">
        <f>C13+C22</f>
        <v>101215663</v>
      </c>
      <c r="D26" s="50">
        <f>D13+D22</f>
        <v>-85453830</v>
      </c>
      <c r="E26" s="50">
        <f>E13+E22</f>
        <v>186669493</v>
      </c>
      <c r="F26" s="50">
        <f>F13+F22</f>
        <v>186669493</v>
      </c>
    </row>
    <row r="27" spans="1:6" s="31" customFormat="1" ht="26.25" customHeight="1">
      <c r="A27" s="59" t="s">
        <v>36</v>
      </c>
      <c r="B27" s="60"/>
      <c r="C27" s="60"/>
      <c r="D27" s="60"/>
      <c r="E27" s="60"/>
      <c r="F27" s="61"/>
    </row>
    <row r="28" spans="1:6" s="31" customFormat="1" ht="16.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6" s="31" customFormat="1" ht="16.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6" s="31" customFormat="1" ht="16.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6" s="31" customFormat="1" ht="16.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6" s="31" customFormat="1" ht="16.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6" s="31" customFormat="1" ht="16.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6" s="31" customFormat="1" ht="16.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6" s="31" customFormat="1" ht="16.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6" s="31" customFormat="1" ht="16.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6" s="31" customFormat="1" ht="16.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40116992</v>
      </c>
      <c r="D38" s="8">
        <f>D42</f>
        <v>-85453830</v>
      </c>
      <c r="E38" s="8">
        <f>E42</f>
        <v>125570822</v>
      </c>
      <c r="F38" s="8">
        <f>F42</f>
        <v>125570822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>
      <c r="A42" s="30">
        <v>602000</v>
      </c>
      <c r="B42" s="28" t="s">
        <v>18</v>
      </c>
      <c r="C42" s="29">
        <f t="shared" si="0"/>
        <v>40116992</v>
      </c>
      <c r="D42" s="8">
        <f>D43-D44+D45</f>
        <v>-85453830</v>
      </c>
      <c r="E42" s="8">
        <f>E43-E44+E45</f>
        <v>125570822</v>
      </c>
      <c r="F42" s="8">
        <f>F43-F44+F45</f>
        <v>125570822</v>
      </c>
    </row>
    <row r="43" spans="1:6" s="31" customFormat="1" ht="16.5">
      <c r="A43" s="30">
        <v>602100</v>
      </c>
      <c r="B43" s="28" t="s">
        <v>10</v>
      </c>
      <c r="C43" s="29">
        <f t="shared" si="0"/>
        <v>55464780</v>
      </c>
      <c r="D43" s="8">
        <f aca="true" t="shared" si="1" ref="D43:F44">D19</f>
        <v>49642792</v>
      </c>
      <c r="E43" s="8">
        <f t="shared" si="1"/>
        <v>5821988</v>
      </c>
      <c r="F43" s="8">
        <f t="shared" si="1"/>
        <v>4607284</v>
      </c>
    </row>
    <row r="44" spans="1:6" s="31" customFormat="1" ht="16.5">
      <c r="A44" s="19">
        <v>602200</v>
      </c>
      <c r="B44" s="16" t="s">
        <v>11</v>
      </c>
      <c r="C44" s="29">
        <f t="shared" si="0"/>
        <v>15347788</v>
      </c>
      <c r="D44" s="8">
        <f t="shared" si="1"/>
        <v>14131292</v>
      </c>
      <c r="E44" s="8">
        <f t="shared" si="1"/>
        <v>1216496</v>
      </c>
      <c r="F44" s="8">
        <f t="shared" si="1"/>
        <v>1792</v>
      </c>
    </row>
    <row r="45" spans="1:7" s="31" customFormat="1" ht="33">
      <c r="A45" s="35">
        <v>602400</v>
      </c>
      <c r="B45" s="36" t="s">
        <v>12</v>
      </c>
      <c r="C45" s="47">
        <f>SUM(D45:E45)</f>
        <v>0</v>
      </c>
      <c r="D45" s="8">
        <f>D21</f>
        <v>-120965330</v>
      </c>
      <c r="E45" s="8">
        <f>E21</f>
        <v>120965330</v>
      </c>
      <c r="F45" s="8">
        <f>F21</f>
        <v>120965330</v>
      </c>
      <c r="G45" s="37"/>
    </row>
    <row r="46" spans="1:7" s="45" customFormat="1" ht="24" customHeight="1">
      <c r="A46" s="43" t="s">
        <v>27</v>
      </c>
      <c r="B46" s="44" t="s">
        <v>28</v>
      </c>
      <c r="C46" s="17">
        <f>C28+C38</f>
        <v>101215663</v>
      </c>
      <c r="D46" s="17">
        <f>D28+D38</f>
        <v>-85453830</v>
      </c>
      <c r="E46" s="17">
        <f>E28+E38</f>
        <v>186669493</v>
      </c>
      <c r="F46" s="17">
        <f>F28+F38</f>
        <v>186669493</v>
      </c>
      <c r="G46" s="52"/>
    </row>
    <row r="47" spans="4:5" ht="21.75" customHeight="1">
      <c r="D47" s="38"/>
      <c r="E47" s="38"/>
    </row>
    <row r="48" spans="1:6" ht="15.7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Shvec</cp:lastModifiedBy>
  <cp:lastPrinted>2020-12-24T13:20:00Z</cp:lastPrinted>
  <dcterms:created xsi:type="dcterms:W3CDTF">2016-03-23T14:15:54Z</dcterms:created>
  <dcterms:modified xsi:type="dcterms:W3CDTF">2021-01-19T12:21:24Z</dcterms:modified>
  <cp:category/>
  <cp:version/>
  <cp:contentType/>
  <cp:contentStatus/>
</cp:coreProperties>
</file>