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1840" windowHeight="11535" activeTab="0"/>
  </bookViews>
  <sheets>
    <sheet name="звіт з 01.01.2020" sheetId="1" r:id="rId1"/>
  </sheets>
  <definedNames>
    <definedName name="_xlnm.Print_Area" localSheetId="0">'звіт з 01.01.2020'!$A$1:$M$106</definedName>
  </definedNames>
  <calcPr fullCalcOnLoad="1"/>
</workbook>
</file>

<file path=xl/sharedStrings.xml><?xml version="1.0" encoding="utf-8"?>
<sst xmlns="http://schemas.openxmlformats.org/spreadsheetml/2006/main" count="317" uniqueCount="125">
  <si>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</si>
  <si>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</si>
  <si>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</si>
  <si>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</si>
  <si>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</si>
  <si>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</si>
  <si>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</si>
  <si>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</si>
  <si>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</si>
  <si>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</si>
  <si>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</si>
  <si>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</si>
  <si>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</si>
  <si>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</si>
  <si>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</si>
  <si>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</si>
  <si>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</si>
  <si>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</si>
  <si>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</si>
  <si>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</si>
  <si>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</si>
  <si>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</si>
  <si>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</si>
  <si>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</si>
  <si>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</si>
  <si>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</si>
  <si>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</si>
  <si>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</si>
  <si>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</si>
  <si>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</si>
  <si>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</si>
  <si>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</si>
  <si>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</si>
  <si>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</si>
  <si>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</si>
  <si>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</si>
  <si>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</si>
  <si>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</si>
  <si>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</si>
  <si>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</si>
  <si>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1.1</t>
  </si>
  <si>
    <t>грн.</t>
  </si>
  <si>
    <t>2.1</t>
  </si>
  <si>
    <t>3.1</t>
  </si>
  <si>
    <t>4.1</t>
  </si>
  <si>
    <t>%</t>
  </si>
  <si>
    <t>(підпис)</t>
  </si>
  <si>
    <t>-</t>
  </si>
  <si>
    <t>Виконання нормативного (запланованого) обсягу робіт</t>
  </si>
  <si>
    <t>(Власне імя ПРІЗВИЩЕ)</t>
  </si>
  <si>
    <t>про виконання паспорта бюджетної програми місцевого бюджету на 2021 рік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</si>
  <si>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</si>
  <si>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Директор департаменту капітального будівництва та житлово-комунального господарства Мелітопольської міської ради Запорізької області</t>
  </si>
  <si>
    <t>Вікторія РЕПАШЕВСЬКА</t>
  </si>
  <si>
    <t>Ірина НАУМЕНКО</t>
  </si>
  <si>
    <t>Начальник відділу бухгалтерського обліку та звітності - головний бухгалтер</t>
  </si>
  <si>
    <t>од.</t>
  </si>
  <si>
    <t>План</t>
  </si>
  <si>
    <t>Фінансова звітність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</si>
  <si>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</si>
  <si>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</si>
  <si>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</si>
  <si>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</si>
  <si>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</si>
  <si>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</si>
  <si>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</si>
  <si>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</si>
  <si>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</si>
  <si>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</si>
  <si>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</si>
  <si>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</si>
  <si>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</si>
  <si>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</si>
  <si>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</si>
  <si>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</si>
  <si>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</si>
  <si>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Проектно-кошторисна документація/розрахунок</t>
  </si>
  <si>
    <t>0640</t>
  </si>
  <si>
    <t>Інша діяльність у сфері житлово-комунального господарства</t>
  </si>
  <si>
    <t>Забезпечення належного функціонування та ефективної експлуатації об’єктів житлово-комунального господарства міста Мелітополя, поліпшення якості надання житлово-комунальних послуг, подовження строку експлуатації об’єктів комунальної власності міста, покращення умов проживання мешканців міста</t>
  </si>
  <si>
    <t>5. Мета бюджетної програми: забезпечення належного функціонування та ефективної експлуатації об’єктів житлово-комунального господарства міста Мелітополя, поліпшення якості надання житлово-комунальних послуг, подовження строку експлуатації об’єктів комунальної власновті міста, покращення умов проживання мешканців міста.</t>
  </si>
  <si>
    <t>Капітальний ремонт контейнерних майданчиків м. Мелітополя</t>
  </si>
  <si>
    <t>Капітальний ремонт об'єктів комунальної власності міста, житлових будинків, вулично-дорожньої мережі міста, а саме: вулиць, доріг, площ, проїзної частини, пішохідних доріжок, велосипедних доріжок, тротуарів, внутрішньоквартальних проїздів, капітальний ремонт зливової каналізації</t>
  </si>
  <si>
    <t>Контейнерні майданчики м. Мелітополя</t>
  </si>
  <si>
    <t>Капітальні видатки</t>
  </si>
  <si>
    <t>1.19</t>
  </si>
  <si>
    <t>1.20</t>
  </si>
  <si>
    <t>Капітальний ремонт контейнерного майданчику за адресою вул. Героїв України, 55 в м. Мелітополі</t>
  </si>
  <si>
    <t>План використання </t>
  </si>
  <si>
    <t>- </t>
  </si>
  <si>
    <t>Капітальний ремонт контейнерного майданчику за адресою вул. Брив-ла-Гайард, 25 в м. Мелітополі</t>
  </si>
  <si>
    <t>Капітальний ремонт контейнерного майданчика за адресою вул. Інтеркультурна, 392 в м. Мелітополі</t>
  </si>
  <si>
    <t>Капітальний ремонт контейнерного майданчику за адресою вул. Гвардійська, 2  в м. Мелітополі</t>
  </si>
  <si>
    <t>Капітальний ремонт контейнерного майданчика за адресою пл. Перемоги, 2  в м. Мелітополі</t>
  </si>
  <si>
    <t>Капітальний ремонт контейнерного майданчика за адресою просп. Богдана Хмельницкого, 64  в м. Мелітополі</t>
  </si>
  <si>
    <t>Капітальний ремонт контейнерного майданчика за адресою вул. Вакуленчука, 84 в м. Мелітополі</t>
  </si>
  <si>
    <t>Капітальний ремонт контейнерного майданчика за адресою вул. Івана Алексєєва, 4  в м. Мелітополі</t>
  </si>
  <si>
    <t>Капітальний ремонт контейнерного майданчика за адресою вул. Інтеркультурна, 410  в м. Мелітополі</t>
  </si>
  <si>
    <t>Капітальний ремонт контейнерного майданчика за адресою просп. Богдана Хмельницького, 7 в м. Мелітополі</t>
  </si>
  <si>
    <t>Капітальний ремонт контейнерного майданчику за адресою вул. Шмідта, 1 в м. Мелітополі</t>
  </si>
  <si>
    <t>Капітальний ремонт контейнерного майданчика за адресою вул. Ломоносова, 240 в м. Мелітополі</t>
  </si>
  <si>
    <t>Капітальний ремонт контейнерного майданчика за адресою просп. Богдана Хмельницького, 4 в м. Мелітополі</t>
  </si>
  <si>
    <t>Капітальний ремонт контейнерного майданчика за адресою вул. Героїв України, 37а в м. Мелітополі</t>
  </si>
  <si>
    <t>Капітальний ремонт контейнерного майданчику за адресою вул. Шмідта, 24 в м. Мелітополі</t>
  </si>
  <si>
    <t>Капітальний ремонт контейнерного майданчика за адресою вул. Університетська, 35 в м. Мелітополі</t>
  </si>
  <si>
    <t>Капітальний ремонт контейнерного майданчику за адресою вул. Інтеркультурна, 161 в м. Мелітополі</t>
  </si>
  <si>
    <t>Капітальний ремонт контейнерного майданчику за адресою вул. Шмідта, 28 в м. Мелітополі</t>
  </si>
  <si>
    <t>Капітальний ремонт контейнерного майданчика за адресою просп. Богдана Хмельницького, 85 в м. Мелітополі</t>
  </si>
  <si>
    <t>Капітальний ремонт контейнерного майданчика за адресою просп. Богдана Хмельницького, 93 в м. Мелітополі</t>
  </si>
  <si>
    <t xml:space="preserve">Кількість контейнерних майданчиків, на яких планується провести капітальний ремонт </t>
  </si>
  <si>
    <t>шт</t>
  </si>
  <si>
    <t>Технічна документація</t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</si>
  <si>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раціональним використанням бюджетних коштів</t>
    </r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</si>
  <si>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раціональним використанням бюджетних коштів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</si>
  <si>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відсутні</t>
    </r>
  </si>
  <si>
    <t>Середня вартість капітального ремонту 1 контейнерного майданчика</t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</si>
  <si>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Зменшення вартості матеріалів для капітального ремонту 1 контейнерного майданчика</t>
    </r>
  </si>
  <si>
    <r>
      <t xml:space="preserve">Аналіз стану виконання результативних показників
</t>
    </r>
    <r>
      <rPr>
        <b/>
        <i/>
        <sz val="12"/>
        <color indexed="8"/>
        <rFont val="Times New Roman"/>
        <family val="1"/>
      </rPr>
      <t>Враховуючи виконання результативних показників мету програми досягнуто та виконано в повному обсязі</t>
    </r>
  </si>
  <si>
    <r>
      <t xml:space="preserve">10. Узагальнений висновок про виконання бюджетної програми. </t>
    </r>
    <r>
      <rPr>
        <b/>
        <i/>
        <sz val="12"/>
        <color indexed="8"/>
        <rFont val="Times New Roman"/>
        <family val="1"/>
      </rPr>
      <t>Результатами виконання програми стало забезпечення належного функціонування та ефективної експлуатації об’єктів комунальної власності міста.</t>
    </r>
  </si>
  <si>
    <t>Завдання 1. Капітальний ремонт контейнерних майданчиків м. Мелітополь</t>
  </si>
  <si>
    <t xml:space="preserve">Завдання 2. Капітальні видатки </t>
  </si>
  <si>
    <t>КП "Аптеки МЛТ" ММР ЗО аптека № 16 , вул. Університетська, 15 м. Мелітополь - капітальний ремонт приміщень</t>
  </si>
  <si>
    <t>Капітальний ремонт вбудованих нежитлових приміщень по вул. Кізіярська, 48 м. Мелітополь</t>
  </si>
  <si>
    <t>Кількість об'єктів</t>
  </si>
  <si>
    <t>Середня вартість капітального ремонту об'єкту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</si>
</sst>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1" fillId="0" borderId="0" xfId="0" applyNumberFormat="1" applyFont="1" applyFill="1" applyAlignment="1">
      <alignment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top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top"/>
    </xf>
    <xf numFmtId="0" fontId="42" fillId="0" borderId="10" xfId="0" applyFont="1" applyFill="1" applyBorder="1" applyAlignment="1">
      <alignment horizontal="left" vertical="center" wrapText="1"/>
    </xf>
    <xf numFmtId="2" fontId="41" fillId="0" borderId="0" xfId="0" applyNumberFormat="1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1" fillId="0" borderId="11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 vertical="top"/>
    </xf>
    <xf numFmtId="0" fontId="45" fillId="0" borderId="17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  <xf numFmtId="1" fontId="43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tabSelected="1" view="pageBreakPreview" zoomScale="90" zoomScaleSheetLayoutView="90" zoomScalePageLayoutView="0" workbookViewId="0" topLeftCell="A92">
      <selection activeCell="P99" sqref="P99"/>
    </sheetView>
  </sheetViews>
  <sheetFormatPr defaultColWidth="9.140625" defaultRowHeight="15"/>
  <cols>
    <col min="1" max="1" width="4.421875" style="1" customWidth="1"/>
    <col min="2" max="2" width="18.28125" style="1" customWidth="1"/>
    <col min="3" max="3" width="10.57421875" style="1" customWidth="1"/>
    <col min="4" max="4" width="15.7109375" style="1" customWidth="1"/>
    <col min="5" max="5" width="15.28125" style="1" customWidth="1"/>
    <col min="6" max="6" width="13.00390625" style="1" customWidth="1"/>
    <col min="7" max="7" width="14.421875" style="1" customWidth="1"/>
    <col min="8" max="8" width="14.28125" style="1" customWidth="1"/>
    <col min="9" max="9" width="13.00390625" style="1" customWidth="1"/>
    <col min="10" max="10" width="14.421875" style="1" customWidth="1"/>
    <col min="11" max="11" width="13.8515625" style="1" customWidth="1"/>
    <col min="12" max="13" width="13.00390625" style="1" customWidth="1"/>
    <col min="14" max="14" width="16.57421875" style="1" customWidth="1"/>
    <col min="15" max="15" width="11.8515625" style="1" bestFit="1" customWidth="1"/>
    <col min="16" max="16" width="10.7109375" style="1" customWidth="1"/>
    <col min="17" max="17" width="9.140625" style="1" customWidth="1"/>
    <col min="18" max="18" width="13.140625" style="1" bestFit="1" customWidth="1"/>
    <col min="19" max="16384" width="9.140625" style="1" customWidth="1"/>
  </cols>
  <sheetData>
    <row r="1" spans="10:13" ht="15.75" customHeight="1">
      <c r="J1" s="43" t="s">
        <v>39</v>
      </c>
      <c r="K1" s="43"/>
      <c r="L1" s="43"/>
      <c r="M1" s="43"/>
    </row>
    <row r="2" spans="10:13" ht="15.75">
      <c r="J2" s="43"/>
      <c r="K2" s="43"/>
      <c r="L2" s="43"/>
      <c r="M2" s="43"/>
    </row>
    <row r="3" spans="10:13" ht="15.75">
      <c r="J3" s="43"/>
      <c r="K3" s="43"/>
      <c r="L3" s="43"/>
      <c r="M3" s="43"/>
    </row>
    <row r="4" spans="10:13" ht="15.75">
      <c r="J4" s="43"/>
      <c r="K4" s="43"/>
      <c r="L4" s="43"/>
      <c r="M4" s="43"/>
    </row>
    <row r="5" spans="1:13" ht="15.75">
      <c r="A5" s="45" t="s">
        <v>16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.75">
      <c r="A6" s="45" t="s">
        <v>50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5.75">
      <c r="A7" s="44" t="s">
        <v>0</v>
      </c>
      <c r="B7" s="10">
        <v>1500000</v>
      </c>
      <c r="C7" s="11"/>
      <c r="D7" s="41" t="s">
        <v>51</v>
      </c>
      <c r="E7" s="41"/>
      <c r="F7" s="41"/>
      <c r="G7" s="41"/>
      <c r="H7" s="41"/>
      <c r="I7" s="41"/>
      <c r="J7" s="41"/>
      <c r="K7" s="41"/>
      <c r="L7" s="41"/>
      <c r="M7" s="41"/>
    </row>
    <row r="8" spans="1:13" ht="15" customHeight="1">
      <c r="A8" s="44"/>
      <c r="B8" s="12" t="s">
        <v>24</v>
      </c>
      <c r="C8" s="11"/>
      <c r="E8" s="46" t="s">
        <v>14</v>
      </c>
      <c r="F8" s="46"/>
      <c r="G8" s="46"/>
      <c r="H8" s="46"/>
      <c r="I8" s="46"/>
      <c r="J8" s="46"/>
      <c r="K8" s="46"/>
      <c r="L8" s="46"/>
      <c r="M8" s="46"/>
    </row>
    <row r="9" spans="1:13" ht="15.75">
      <c r="A9" s="44" t="s">
        <v>1</v>
      </c>
      <c r="B9" s="10">
        <v>1510000</v>
      </c>
      <c r="C9" s="11"/>
      <c r="D9" s="41" t="s">
        <v>51</v>
      </c>
      <c r="E9" s="41"/>
      <c r="F9" s="41"/>
      <c r="G9" s="41"/>
      <c r="H9" s="41"/>
      <c r="I9" s="41"/>
      <c r="J9" s="41"/>
      <c r="K9" s="41"/>
      <c r="L9" s="41"/>
      <c r="M9" s="41"/>
    </row>
    <row r="10" spans="1:13" ht="15" customHeight="1">
      <c r="A10" s="44"/>
      <c r="B10" s="12" t="s">
        <v>24</v>
      </c>
      <c r="C10" s="11"/>
      <c r="E10" s="47" t="s">
        <v>13</v>
      </c>
      <c r="F10" s="47"/>
      <c r="G10" s="47"/>
      <c r="H10" s="47"/>
      <c r="I10" s="47"/>
      <c r="J10" s="47"/>
      <c r="K10" s="47"/>
      <c r="L10" s="47"/>
      <c r="M10" s="47"/>
    </row>
    <row r="11" spans="1:13" ht="15.75">
      <c r="A11" s="44" t="s">
        <v>2</v>
      </c>
      <c r="B11" s="10">
        <v>1516090</v>
      </c>
      <c r="C11" s="13" t="s">
        <v>77</v>
      </c>
      <c r="D11" s="26" t="s">
        <v>78</v>
      </c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5" customHeight="1">
      <c r="A12" s="44"/>
      <c r="B12" s="14" t="s">
        <v>38</v>
      </c>
      <c r="C12" s="14" t="s">
        <v>3</v>
      </c>
      <c r="E12" s="46" t="s">
        <v>15</v>
      </c>
      <c r="F12" s="46"/>
      <c r="G12" s="46"/>
      <c r="H12" s="46"/>
      <c r="I12" s="46"/>
      <c r="J12" s="46"/>
      <c r="K12" s="46"/>
      <c r="L12" s="46"/>
      <c r="M12" s="46"/>
    </row>
    <row r="13" spans="1:13" ht="19.5" customHeight="1">
      <c r="A13" s="42" t="s">
        <v>27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ht="15.75">
      <c r="A14" s="15"/>
    </row>
    <row r="15" spans="1:13" ht="31.5">
      <c r="A15" s="8" t="s">
        <v>23</v>
      </c>
      <c r="B15" s="28" t="s">
        <v>25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49.5" customHeight="1">
      <c r="A16" s="16">
        <v>1</v>
      </c>
      <c r="B16" s="29" t="s">
        <v>79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</row>
    <row r="17" ht="15.75">
      <c r="A17" s="15"/>
    </row>
    <row r="18" spans="1:13" ht="33" customHeight="1">
      <c r="A18" s="37" t="s">
        <v>80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ht="15.75">
      <c r="A19" s="11"/>
    </row>
    <row r="20" ht="15.75">
      <c r="A20" s="17" t="s">
        <v>28</v>
      </c>
    </row>
    <row r="21" ht="15.75">
      <c r="A21" s="15"/>
    </row>
    <row r="22" spans="1:13" ht="32.25" customHeight="1">
      <c r="A22" s="8" t="s">
        <v>23</v>
      </c>
      <c r="B22" s="28" t="s"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5.75">
      <c r="A23" s="8">
        <v>1</v>
      </c>
      <c r="B23" s="29" t="s">
        <v>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</row>
    <row r="24" spans="1:13" ht="31.5" customHeight="1">
      <c r="A24" s="8">
        <v>2</v>
      </c>
      <c r="B24" s="29" t="s">
        <v>82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</row>
    <row r="25" ht="15.75">
      <c r="A25" s="15"/>
    </row>
    <row r="26" ht="15.75">
      <c r="A26" s="17" t="s">
        <v>29</v>
      </c>
    </row>
    <row r="27" spans="1:3" ht="15.75">
      <c r="A27" s="37" t="s">
        <v>26</v>
      </c>
      <c r="B27" s="37"/>
      <c r="C27" s="37"/>
    </row>
    <row r="28" ht="15.75">
      <c r="A28" s="15"/>
    </row>
    <row r="29" spans="1:26" ht="30" customHeight="1">
      <c r="A29" s="28" t="s">
        <v>23</v>
      </c>
      <c r="B29" s="28" t="s">
        <v>30</v>
      </c>
      <c r="C29" s="28"/>
      <c r="D29" s="28"/>
      <c r="E29" s="28" t="s">
        <v>17</v>
      </c>
      <c r="F29" s="28"/>
      <c r="G29" s="28"/>
      <c r="H29" s="28" t="s">
        <v>31</v>
      </c>
      <c r="I29" s="28"/>
      <c r="J29" s="28"/>
      <c r="K29" s="28" t="s">
        <v>18</v>
      </c>
      <c r="L29" s="28"/>
      <c r="M29" s="2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33" customHeight="1">
      <c r="A30" s="28"/>
      <c r="B30" s="28"/>
      <c r="C30" s="28"/>
      <c r="D30" s="28"/>
      <c r="E30" s="8" t="s">
        <v>19</v>
      </c>
      <c r="F30" s="8" t="s">
        <v>20</v>
      </c>
      <c r="G30" s="8" t="s">
        <v>21</v>
      </c>
      <c r="H30" s="8" t="s">
        <v>19</v>
      </c>
      <c r="I30" s="8" t="s">
        <v>20</v>
      </c>
      <c r="J30" s="8" t="s">
        <v>21</v>
      </c>
      <c r="K30" s="8" t="s">
        <v>19</v>
      </c>
      <c r="L30" s="8" t="s">
        <v>20</v>
      </c>
      <c r="M30" s="8" t="s">
        <v>21</v>
      </c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>
      <c r="A31" s="8">
        <v>1</v>
      </c>
      <c r="B31" s="28">
        <v>2</v>
      </c>
      <c r="C31" s="28"/>
      <c r="D31" s="28"/>
      <c r="E31" s="8">
        <v>3</v>
      </c>
      <c r="F31" s="8">
        <v>4</v>
      </c>
      <c r="G31" s="8">
        <v>5</v>
      </c>
      <c r="H31" s="8">
        <v>6</v>
      </c>
      <c r="I31" s="8">
        <v>7</v>
      </c>
      <c r="J31" s="8">
        <v>8</v>
      </c>
      <c r="K31" s="8">
        <v>9</v>
      </c>
      <c r="L31" s="8">
        <v>10</v>
      </c>
      <c r="M31" s="8">
        <v>11</v>
      </c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40.5" customHeight="1">
      <c r="A32" s="8">
        <v>1</v>
      </c>
      <c r="B32" s="29" t="s">
        <v>78</v>
      </c>
      <c r="C32" s="30"/>
      <c r="D32" s="31"/>
      <c r="E32" s="2" t="s">
        <v>47</v>
      </c>
      <c r="F32" s="5">
        <v>1055000</v>
      </c>
      <c r="G32" s="7">
        <f>F32</f>
        <v>1055000</v>
      </c>
      <c r="H32" s="2" t="s">
        <v>47</v>
      </c>
      <c r="I32" s="7">
        <v>1011914.72</v>
      </c>
      <c r="J32" s="7">
        <f>I32</f>
        <v>1011914.72</v>
      </c>
      <c r="K32" s="7" t="s">
        <v>47</v>
      </c>
      <c r="L32" s="7">
        <f>F32-I32</f>
        <v>43085.28000000003</v>
      </c>
      <c r="M32" s="7">
        <f>G32-J32</f>
        <v>43085.28000000003</v>
      </c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>
      <c r="A33" s="8"/>
      <c r="B33" s="28" t="s">
        <v>6</v>
      </c>
      <c r="C33" s="28"/>
      <c r="D33" s="28"/>
      <c r="E33" s="2" t="s">
        <v>47</v>
      </c>
      <c r="F33" s="7">
        <f>F32</f>
        <v>1055000</v>
      </c>
      <c r="G33" s="7">
        <f>F33</f>
        <v>1055000</v>
      </c>
      <c r="H33" s="2" t="s">
        <v>47</v>
      </c>
      <c r="I33" s="7">
        <f>I32</f>
        <v>1011914.72</v>
      </c>
      <c r="J33" s="7">
        <f>I33</f>
        <v>1011914.72</v>
      </c>
      <c r="K33" s="7" t="s">
        <v>47</v>
      </c>
      <c r="L33" s="7">
        <f>F33-I33</f>
        <v>43085.28000000003</v>
      </c>
      <c r="M33" s="7">
        <f>G33-J33</f>
        <v>43085.28000000003</v>
      </c>
      <c r="R33" s="18"/>
      <c r="S33" s="18"/>
      <c r="T33" s="18"/>
      <c r="U33" s="18"/>
      <c r="V33" s="18"/>
      <c r="W33" s="18"/>
      <c r="X33" s="18"/>
      <c r="Y33" s="18"/>
      <c r="Z33" s="18"/>
    </row>
    <row r="34" spans="1:13" ht="49.5" customHeight="1">
      <c r="A34" s="35" t="s">
        <v>113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ht="15.75">
      <c r="A35" s="15"/>
    </row>
    <row r="36" spans="1:13" ht="33" customHeight="1">
      <c r="A36" s="37" t="s">
        <v>32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2" ht="15.75">
      <c r="A37" s="37" t="s">
        <v>26</v>
      </c>
      <c r="B37" s="37"/>
    </row>
    <row r="38" ht="15.75">
      <c r="A38" s="15"/>
    </row>
    <row r="39" spans="1:13" ht="31.5" customHeight="1">
      <c r="A39" s="28" t="s">
        <v>4</v>
      </c>
      <c r="B39" s="28" t="s">
        <v>33</v>
      </c>
      <c r="C39" s="28"/>
      <c r="D39" s="28"/>
      <c r="E39" s="28" t="s">
        <v>17</v>
      </c>
      <c r="F39" s="28"/>
      <c r="G39" s="28"/>
      <c r="H39" s="28" t="s">
        <v>31</v>
      </c>
      <c r="I39" s="28"/>
      <c r="J39" s="28"/>
      <c r="K39" s="28" t="s">
        <v>18</v>
      </c>
      <c r="L39" s="28"/>
      <c r="M39" s="28"/>
    </row>
    <row r="40" spans="1:13" ht="33.75" customHeight="1">
      <c r="A40" s="28"/>
      <c r="B40" s="28"/>
      <c r="C40" s="28"/>
      <c r="D40" s="28"/>
      <c r="E40" s="8" t="s">
        <v>19</v>
      </c>
      <c r="F40" s="8" t="s">
        <v>20</v>
      </c>
      <c r="G40" s="8" t="s">
        <v>21</v>
      </c>
      <c r="H40" s="8" t="s">
        <v>19</v>
      </c>
      <c r="I40" s="8" t="s">
        <v>20</v>
      </c>
      <c r="J40" s="8" t="s">
        <v>21</v>
      </c>
      <c r="K40" s="8" t="s">
        <v>19</v>
      </c>
      <c r="L40" s="8" t="s">
        <v>20</v>
      </c>
      <c r="M40" s="8" t="s">
        <v>21</v>
      </c>
    </row>
    <row r="41" spans="1:13" ht="15.75">
      <c r="A41" s="8">
        <v>1</v>
      </c>
      <c r="B41" s="28">
        <v>2</v>
      </c>
      <c r="C41" s="28"/>
      <c r="D41" s="28"/>
      <c r="E41" s="8">
        <v>3</v>
      </c>
      <c r="F41" s="8">
        <v>4</v>
      </c>
      <c r="G41" s="8">
        <v>5</v>
      </c>
      <c r="H41" s="8">
        <v>6</v>
      </c>
      <c r="I41" s="8">
        <v>7</v>
      </c>
      <c r="J41" s="8">
        <v>8</v>
      </c>
      <c r="K41" s="8">
        <v>9</v>
      </c>
      <c r="L41" s="8">
        <v>10</v>
      </c>
      <c r="M41" s="8">
        <v>11</v>
      </c>
    </row>
    <row r="42" spans="1:13" ht="15.75" customHeight="1">
      <c r="A42" s="8">
        <v>1</v>
      </c>
      <c r="B42" s="29" t="s">
        <v>83</v>
      </c>
      <c r="C42" s="30"/>
      <c r="D42" s="31"/>
      <c r="E42" s="2" t="s">
        <v>47</v>
      </c>
      <c r="F42" s="7">
        <v>655000</v>
      </c>
      <c r="G42" s="7">
        <f>F42</f>
        <v>655000</v>
      </c>
      <c r="H42" s="2" t="s">
        <v>47</v>
      </c>
      <c r="I42" s="7">
        <v>638023.29</v>
      </c>
      <c r="J42" s="7">
        <f>J32-J43</f>
        <v>638023.29</v>
      </c>
      <c r="K42" s="7" t="s">
        <v>47</v>
      </c>
      <c r="L42" s="7">
        <f>F42-I42</f>
        <v>16976.709999999963</v>
      </c>
      <c r="M42" s="7">
        <f>G42-J42</f>
        <v>16976.709999999963</v>
      </c>
    </row>
    <row r="43" spans="1:13" ht="15.75">
      <c r="A43" s="8">
        <v>2</v>
      </c>
      <c r="B43" s="29" t="s">
        <v>84</v>
      </c>
      <c r="C43" s="30"/>
      <c r="D43" s="31"/>
      <c r="E43" s="2" t="s">
        <v>47</v>
      </c>
      <c r="F43" s="7">
        <v>400000</v>
      </c>
      <c r="G43" s="7">
        <f>F43</f>
        <v>400000</v>
      </c>
      <c r="H43" s="2" t="s">
        <v>47</v>
      </c>
      <c r="I43" s="7">
        <v>373891.43</v>
      </c>
      <c r="J43" s="7">
        <f>I43</f>
        <v>373891.43</v>
      </c>
      <c r="K43" s="7" t="s">
        <v>47</v>
      </c>
      <c r="L43" s="7">
        <f>F43-I43</f>
        <v>26108.570000000007</v>
      </c>
      <c r="M43" s="7">
        <f>G43-J43</f>
        <v>26108.570000000007</v>
      </c>
    </row>
    <row r="44" spans="1:26" ht="15.75">
      <c r="A44" s="8"/>
      <c r="B44" s="28" t="s">
        <v>6</v>
      </c>
      <c r="C44" s="28"/>
      <c r="D44" s="28"/>
      <c r="E44" s="2" t="s">
        <v>47</v>
      </c>
      <c r="F44" s="7">
        <f>F43+F42</f>
        <v>1055000</v>
      </c>
      <c r="G44" s="7">
        <f>G43+G42</f>
        <v>1055000</v>
      </c>
      <c r="H44" s="7" t="s">
        <v>47</v>
      </c>
      <c r="I44" s="7">
        <f>I42+I43</f>
        <v>1011914.72</v>
      </c>
      <c r="J44" s="7">
        <f>J42+J43</f>
        <v>1011914.72</v>
      </c>
      <c r="K44" s="7" t="s">
        <v>47</v>
      </c>
      <c r="L44" s="7">
        <f>L43+L42</f>
        <v>43085.27999999997</v>
      </c>
      <c r="M44" s="7">
        <f>M43+M42</f>
        <v>43085.27999999997</v>
      </c>
      <c r="R44" s="18"/>
      <c r="S44" s="18"/>
      <c r="T44" s="18"/>
      <c r="U44" s="18"/>
      <c r="V44" s="18"/>
      <c r="W44" s="18"/>
      <c r="X44" s="18"/>
      <c r="Y44" s="18"/>
      <c r="Z44" s="18"/>
    </row>
    <row r="45" ht="15.75">
      <c r="A45" s="15"/>
    </row>
    <row r="46" ht="15.75">
      <c r="A46" s="17" t="s">
        <v>34</v>
      </c>
    </row>
    <row r="47" ht="15.75">
      <c r="A47" s="15"/>
    </row>
    <row r="48" spans="1:13" ht="29.25" customHeight="1">
      <c r="A48" s="28" t="s">
        <v>4</v>
      </c>
      <c r="B48" s="28" t="s">
        <v>22</v>
      </c>
      <c r="C48" s="28" t="s">
        <v>7</v>
      </c>
      <c r="D48" s="28" t="s">
        <v>8</v>
      </c>
      <c r="E48" s="28" t="s">
        <v>17</v>
      </c>
      <c r="F48" s="28"/>
      <c r="G48" s="28"/>
      <c r="H48" s="28" t="s">
        <v>35</v>
      </c>
      <c r="I48" s="28"/>
      <c r="J48" s="28"/>
      <c r="K48" s="28" t="s">
        <v>18</v>
      </c>
      <c r="L48" s="28"/>
      <c r="M48" s="28"/>
    </row>
    <row r="49" spans="1:13" ht="30.75" customHeight="1">
      <c r="A49" s="28"/>
      <c r="B49" s="28"/>
      <c r="C49" s="28"/>
      <c r="D49" s="28"/>
      <c r="E49" s="8" t="s">
        <v>19</v>
      </c>
      <c r="F49" s="8" t="s">
        <v>20</v>
      </c>
      <c r="G49" s="8" t="s">
        <v>21</v>
      </c>
      <c r="H49" s="8" t="s">
        <v>19</v>
      </c>
      <c r="I49" s="8" t="s">
        <v>20</v>
      </c>
      <c r="J49" s="8" t="s">
        <v>21</v>
      </c>
      <c r="K49" s="8" t="s">
        <v>19</v>
      </c>
      <c r="L49" s="8" t="s">
        <v>20</v>
      </c>
      <c r="M49" s="8" t="s">
        <v>21</v>
      </c>
    </row>
    <row r="50" spans="1:13" ht="15.75">
      <c r="A50" s="8">
        <v>1</v>
      </c>
      <c r="B50" s="8">
        <v>2</v>
      </c>
      <c r="C50" s="8">
        <v>3</v>
      </c>
      <c r="D50" s="8">
        <v>4</v>
      </c>
      <c r="E50" s="8">
        <v>5</v>
      </c>
      <c r="F50" s="8">
        <v>6</v>
      </c>
      <c r="G50" s="8">
        <v>7</v>
      </c>
      <c r="H50" s="8">
        <v>8</v>
      </c>
      <c r="I50" s="8">
        <v>9</v>
      </c>
      <c r="J50" s="8">
        <v>10</v>
      </c>
      <c r="K50" s="8">
        <v>11</v>
      </c>
      <c r="L50" s="8">
        <v>12</v>
      </c>
      <c r="M50" s="8">
        <v>13</v>
      </c>
    </row>
    <row r="51" spans="1:13" ht="15.75">
      <c r="A51" s="25"/>
      <c r="B51" s="59" t="s">
        <v>119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1"/>
    </row>
    <row r="52" spans="1:13" ht="15.75">
      <c r="A52" s="8">
        <v>1</v>
      </c>
      <c r="B52" s="8" t="s">
        <v>9</v>
      </c>
      <c r="C52" s="8"/>
      <c r="D52" s="8"/>
      <c r="E52" s="8"/>
      <c r="F52" s="7"/>
      <c r="G52" s="7"/>
      <c r="H52" s="7"/>
      <c r="I52" s="7"/>
      <c r="J52" s="7"/>
      <c r="K52" s="7"/>
      <c r="L52" s="7"/>
      <c r="M52" s="7"/>
    </row>
    <row r="53" spans="1:18" ht="105">
      <c r="A53" s="3" t="s">
        <v>40</v>
      </c>
      <c r="B53" s="49" t="s">
        <v>87</v>
      </c>
      <c r="C53" s="6" t="s">
        <v>41</v>
      </c>
      <c r="D53" s="6" t="s">
        <v>88</v>
      </c>
      <c r="E53" s="6" t="s">
        <v>89</v>
      </c>
      <c r="F53" s="50">
        <v>30261</v>
      </c>
      <c r="G53" s="7">
        <f aca="true" t="shared" si="0" ref="G53:G72">F53</f>
        <v>30261</v>
      </c>
      <c r="H53" s="16" t="s">
        <v>47</v>
      </c>
      <c r="I53" s="50">
        <v>30260.87</v>
      </c>
      <c r="J53" s="7">
        <f aca="true" t="shared" si="1" ref="J53:J64">I53</f>
        <v>30260.87</v>
      </c>
      <c r="K53" s="7" t="s">
        <v>47</v>
      </c>
      <c r="L53" s="7">
        <f aca="true" t="shared" si="2" ref="L53:L72">F53-I53</f>
        <v>0.13000000000101863</v>
      </c>
      <c r="M53" s="7">
        <f aca="true" t="shared" si="3" ref="M53:M72">G53-J53</f>
        <v>0.13000000000101863</v>
      </c>
      <c r="R53" s="9"/>
    </row>
    <row r="54" spans="1:18" ht="105">
      <c r="A54" s="3" t="s">
        <v>59</v>
      </c>
      <c r="B54" s="49" t="s">
        <v>90</v>
      </c>
      <c r="C54" s="6" t="s">
        <v>41</v>
      </c>
      <c r="D54" s="6" t="s">
        <v>88</v>
      </c>
      <c r="E54" s="6" t="s">
        <v>89</v>
      </c>
      <c r="F54" s="50">
        <v>29835</v>
      </c>
      <c r="G54" s="7">
        <f t="shared" si="0"/>
        <v>29835</v>
      </c>
      <c r="H54" s="16" t="s">
        <v>47</v>
      </c>
      <c r="I54" s="50">
        <v>29834.32</v>
      </c>
      <c r="J54" s="7">
        <f t="shared" si="1"/>
        <v>29834.32</v>
      </c>
      <c r="K54" s="7" t="s">
        <v>47</v>
      </c>
      <c r="L54" s="7">
        <f t="shared" si="2"/>
        <v>0.680000000000291</v>
      </c>
      <c r="M54" s="7">
        <f t="shared" si="3"/>
        <v>0.680000000000291</v>
      </c>
      <c r="R54" s="9"/>
    </row>
    <row r="55" spans="1:18" ht="120">
      <c r="A55" s="3" t="s">
        <v>60</v>
      </c>
      <c r="B55" s="49" t="s">
        <v>91</v>
      </c>
      <c r="C55" s="6" t="s">
        <v>41</v>
      </c>
      <c r="D55" s="6" t="s">
        <v>88</v>
      </c>
      <c r="E55" s="6" t="s">
        <v>47</v>
      </c>
      <c r="F55" s="50">
        <v>50000</v>
      </c>
      <c r="G55" s="7">
        <f t="shared" si="0"/>
        <v>50000</v>
      </c>
      <c r="H55" s="16"/>
      <c r="I55" s="50">
        <v>49929.06</v>
      </c>
      <c r="J55" s="7">
        <f t="shared" si="1"/>
        <v>49929.06</v>
      </c>
      <c r="K55" s="7"/>
      <c r="L55" s="7">
        <f t="shared" si="2"/>
        <v>70.94000000000233</v>
      </c>
      <c r="M55" s="7">
        <f t="shared" si="3"/>
        <v>70.94000000000233</v>
      </c>
      <c r="R55" s="9"/>
    </row>
    <row r="56" spans="1:18" ht="105">
      <c r="A56" s="3" t="s">
        <v>61</v>
      </c>
      <c r="B56" s="49" t="s">
        <v>92</v>
      </c>
      <c r="C56" s="6" t="s">
        <v>41</v>
      </c>
      <c r="D56" s="6" t="s">
        <v>88</v>
      </c>
      <c r="E56" s="6" t="s">
        <v>89</v>
      </c>
      <c r="F56" s="50">
        <v>49370</v>
      </c>
      <c r="G56" s="7">
        <f t="shared" si="0"/>
        <v>49370</v>
      </c>
      <c r="H56" s="16" t="s">
        <v>47</v>
      </c>
      <c r="I56" s="50">
        <v>49368.9</v>
      </c>
      <c r="J56" s="7">
        <f t="shared" si="1"/>
        <v>49368.9</v>
      </c>
      <c r="K56" s="7" t="s">
        <v>47</v>
      </c>
      <c r="L56" s="7">
        <f t="shared" si="2"/>
        <v>1.0999999999985448</v>
      </c>
      <c r="M56" s="7">
        <f t="shared" si="3"/>
        <v>1.0999999999985448</v>
      </c>
      <c r="O56" s="24"/>
      <c r="R56" s="9"/>
    </row>
    <row r="57" spans="1:18" ht="105">
      <c r="A57" s="3" t="s">
        <v>62</v>
      </c>
      <c r="B57" s="49" t="s">
        <v>93</v>
      </c>
      <c r="C57" s="6" t="s">
        <v>41</v>
      </c>
      <c r="D57" s="6" t="s">
        <v>88</v>
      </c>
      <c r="E57" s="6" t="s">
        <v>89</v>
      </c>
      <c r="F57" s="50">
        <v>19728</v>
      </c>
      <c r="G57" s="7">
        <f t="shared" si="0"/>
        <v>19728</v>
      </c>
      <c r="H57" s="16" t="s">
        <v>47</v>
      </c>
      <c r="I57" s="50">
        <v>19727.58</v>
      </c>
      <c r="J57" s="7">
        <f t="shared" si="1"/>
        <v>19727.58</v>
      </c>
      <c r="K57" s="7" t="s">
        <v>47</v>
      </c>
      <c r="L57" s="7">
        <f t="shared" si="2"/>
        <v>0.41999999999825377</v>
      </c>
      <c r="M57" s="7">
        <f t="shared" si="3"/>
        <v>0.41999999999825377</v>
      </c>
      <c r="R57" s="9"/>
    </row>
    <row r="58" spans="1:18" ht="120">
      <c r="A58" s="3" t="s">
        <v>63</v>
      </c>
      <c r="B58" s="49" t="s">
        <v>94</v>
      </c>
      <c r="C58" s="6" t="s">
        <v>41</v>
      </c>
      <c r="D58" s="6" t="s">
        <v>88</v>
      </c>
      <c r="E58" s="6" t="s">
        <v>89</v>
      </c>
      <c r="F58" s="50">
        <v>19397</v>
      </c>
      <c r="G58" s="7">
        <f t="shared" si="0"/>
        <v>19397</v>
      </c>
      <c r="H58" s="16" t="s">
        <v>47</v>
      </c>
      <c r="I58" s="50">
        <v>19396.11</v>
      </c>
      <c r="J58" s="7">
        <f t="shared" si="1"/>
        <v>19396.11</v>
      </c>
      <c r="K58" s="7" t="s">
        <v>47</v>
      </c>
      <c r="L58" s="7">
        <f t="shared" si="2"/>
        <v>0.8899999999994179</v>
      </c>
      <c r="M58" s="7">
        <f t="shared" si="3"/>
        <v>0.8899999999994179</v>
      </c>
      <c r="R58" s="9"/>
    </row>
    <row r="59" spans="1:18" ht="105">
      <c r="A59" s="3" t="s">
        <v>64</v>
      </c>
      <c r="B59" s="49" t="s">
        <v>95</v>
      </c>
      <c r="C59" s="6" t="s">
        <v>41</v>
      </c>
      <c r="D59" s="6" t="s">
        <v>88</v>
      </c>
      <c r="E59" s="6" t="s">
        <v>89</v>
      </c>
      <c r="F59" s="50">
        <v>32554</v>
      </c>
      <c r="G59" s="7">
        <f t="shared" si="0"/>
        <v>32554</v>
      </c>
      <c r="H59" s="16" t="s">
        <v>47</v>
      </c>
      <c r="I59" s="50">
        <v>32553.15</v>
      </c>
      <c r="J59" s="7">
        <f t="shared" si="1"/>
        <v>32553.15</v>
      </c>
      <c r="K59" s="7" t="s">
        <v>47</v>
      </c>
      <c r="L59" s="7">
        <f t="shared" si="2"/>
        <v>0.8499999999985448</v>
      </c>
      <c r="M59" s="7">
        <f t="shared" si="3"/>
        <v>0.8499999999985448</v>
      </c>
      <c r="R59" s="9"/>
    </row>
    <row r="60" spans="1:18" ht="105">
      <c r="A60" s="3" t="s">
        <v>65</v>
      </c>
      <c r="B60" s="49" t="s">
        <v>96</v>
      </c>
      <c r="C60" s="6" t="s">
        <v>41</v>
      </c>
      <c r="D60" s="6" t="s">
        <v>88</v>
      </c>
      <c r="E60" s="6" t="s">
        <v>89</v>
      </c>
      <c r="F60" s="50">
        <v>25624</v>
      </c>
      <c r="G60" s="7">
        <f t="shared" si="0"/>
        <v>25624</v>
      </c>
      <c r="H60" s="16" t="s">
        <v>47</v>
      </c>
      <c r="I60" s="50">
        <v>25623.11</v>
      </c>
      <c r="J60" s="7">
        <f t="shared" si="1"/>
        <v>25623.11</v>
      </c>
      <c r="K60" s="7" t="s">
        <v>47</v>
      </c>
      <c r="L60" s="7">
        <f t="shared" si="2"/>
        <v>0.8899999999994179</v>
      </c>
      <c r="M60" s="7">
        <f t="shared" si="3"/>
        <v>0.8899999999994179</v>
      </c>
      <c r="R60" s="9"/>
    </row>
    <row r="61" spans="1:18" ht="120">
      <c r="A61" s="3" t="s">
        <v>66</v>
      </c>
      <c r="B61" s="49" t="s">
        <v>97</v>
      </c>
      <c r="C61" s="6" t="s">
        <v>41</v>
      </c>
      <c r="D61" s="6" t="s">
        <v>88</v>
      </c>
      <c r="E61" s="6" t="s">
        <v>89</v>
      </c>
      <c r="F61" s="50">
        <v>27450</v>
      </c>
      <c r="G61" s="7">
        <f t="shared" si="0"/>
        <v>27450</v>
      </c>
      <c r="H61" s="16"/>
      <c r="I61" s="50">
        <v>27446.43</v>
      </c>
      <c r="J61" s="7">
        <f t="shared" si="1"/>
        <v>27446.43</v>
      </c>
      <c r="K61" s="7"/>
      <c r="L61" s="7">
        <f t="shared" si="2"/>
        <v>3.569999999999709</v>
      </c>
      <c r="M61" s="7">
        <f t="shared" si="3"/>
        <v>3.569999999999709</v>
      </c>
      <c r="R61" s="9"/>
    </row>
    <row r="62" spans="1:18" ht="120">
      <c r="A62" s="3" t="s">
        <v>67</v>
      </c>
      <c r="B62" s="49" t="s">
        <v>98</v>
      </c>
      <c r="C62" s="6" t="s">
        <v>41</v>
      </c>
      <c r="D62" s="6" t="s">
        <v>88</v>
      </c>
      <c r="E62" s="6" t="s">
        <v>89</v>
      </c>
      <c r="F62" s="50">
        <v>26200</v>
      </c>
      <c r="G62" s="7">
        <f t="shared" si="0"/>
        <v>26200</v>
      </c>
      <c r="H62" s="16" t="s">
        <v>47</v>
      </c>
      <c r="I62" s="50">
        <v>26195.48</v>
      </c>
      <c r="J62" s="7">
        <f t="shared" si="1"/>
        <v>26195.48</v>
      </c>
      <c r="K62" s="7" t="s">
        <v>47</v>
      </c>
      <c r="L62" s="7">
        <f t="shared" si="2"/>
        <v>4.520000000000437</v>
      </c>
      <c r="M62" s="7">
        <f t="shared" si="3"/>
        <v>4.520000000000437</v>
      </c>
      <c r="R62" s="9"/>
    </row>
    <row r="63" spans="1:18" ht="105">
      <c r="A63" s="3" t="s">
        <v>68</v>
      </c>
      <c r="B63" s="49" t="s">
        <v>99</v>
      </c>
      <c r="C63" s="6" t="s">
        <v>41</v>
      </c>
      <c r="D63" s="6" t="s">
        <v>88</v>
      </c>
      <c r="E63" s="6" t="s">
        <v>89</v>
      </c>
      <c r="F63" s="50">
        <v>42620</v>
      </c>
      <c r="G63" s="7">
        <f t="shared" si="0"/>
        <v>42620</v>
      </c>
      <c r="H63" s="16" t="s">
        <v>47</v>
      </c>
      <c r="I63" s="50">
        <v>42618.98</v>
      </c>
      <c r="J63" s="7">
        <f t="shared" si="1"/>
        <v>42618.98</v>
      </c>
      <c r="K63" s="7" t="s">
        <v>47</v>
      </c>
      <c r="L63" s="7">
        <f t="shared" si="2"/>
        <v>1.0199999999967986</v>
      </c>
      <c r="M63" s="7">
        <f t="shared" si="3"/>
        <v>1.0199999999967986</v>
      </c>
      <c r="R63" s="9"/>
    </row>
    <row r="64" spans="1:18" ht="105">
      <c r="A64" s="3" t="s">
        <v>69</v>
      </c>
      <c r="B64" s="49" t="s">
        <v>100</v>
      </c>
      <c r="C64" s="6" t="s">
        <v>41</v>
      </c>
      <c r="D64" s="6" t="s">
        <v>88</v>
      </c>
      <c r="E64" s="6" t="s">
        <v>89</v>
      </c>
      <c r="F64" s="50">
        <v>40580</v>
      </c>
      <c r="G64" s="7">
        <f t="shared" si="0"/>
        <v>40580</v>
      </c>
      <c r="H64" s="16" t="s">
        <v>47</v>
      </c>
      <c r="I64" s="50">
        <v>40418.14</v>
      </c>
      <c r="J64" s="7">
        <f t="shared" si="1"/>
        <v>40418.14</v>
      </c>
      <c r="K64" s="7" t="s">
        <v>47</v>
      </c>
      <c r="L64" s="7">
        <f t="shared" si="2"/>
        <v>161.86000000000058</v>
      </c>
      <c r="M64" s="7">
        <f t="shared" si="3"/>
        <v>161.86000000000058</v>
      </c>
      <c r="R64" s="9"/>
    </row>
    <row r="65" spans="1:18" ht="120">
      <c r="A65" s="3" t="s">
        <v>70</v>
      </c>
      <c r="B65" s="49" t="s">
        <v>101</v>
      </c>
      <c r="C65" s="6" t="s">
        <v>41</v>
      </c>
      <c r="D65" s="6" t="s">
        <v>88</v>
      </c>
      <c r="E65" s="6" t="s">
        <v>89</v>
      </c>
      <c r="F65" s="50">
        <v>32241</v>
      </c>
      <c r="G65" s="7">
        <f t="shared" si="0"/>
        <v>32241</v>
      </c>
      <c r="H65" s="16" t="s">
        <v>47</v>
      </c>
      <c r="I65" s="50">
        <v>32239.85</v>
      </c>
      <c r="J65" s="7">
        <f aca="true" t="shared" si="4" ref="J65:J72">I65</f>
        <v>32239.85</v>
      </c>
      <c r="K65" s="7" t="s">
        <v>47</v>
      </c>
      <c r="L65" s="7">
        <f t="shared" si="2"/>
        <v>1.1500000000014552</v>
      </c>
      <c r="M65" s="7">
        <f t="shared" si="3"/>
        <v>1.1500000000014552</v>
      </c>
      <c r="R65" s="9"/>
    </row>
    <row r="66" spans="1:18" ht="120">
      <c r="A66" s="3" t="s">
        <v>71</v>
      </c>
      <c r="B66" s="49" t="s">
        <v>102</v>
      </c>
      <c r="C66" s="6" t="s">
        <v>41</v>
      </c>
      <c r="D66" s="6" t="s">
        <v>88</v>
      </c>
      <c r="E66" s="6" t="s">
        <v>89</v>
      </c>
      <c r="F66" s="50">
        <v>20070</v>
      </c>
      <c r="G66" s="7">
        <f t="shared" si="0"/>
        <v>20070</v>
      </c>
      <c r="H66" s="16" t="s">
        <v>47</v>
      </c>
      <c r="I66" s="50">
        <v>20011.58</v>
      </c>
      <c r="J66" s="7">
        <f t="shared" si="4"/>
        <v>20011.58</v>
      </c>
      <c r="K66" s="7" t="s">
        <v>47</v>
      </c>
      <c r="L66" s="7">
        <f t="shared" si="2"/>
        <v>58.419999999998254</v>
      </c>
      <c r="M66" s="7">
        <f t="shared" si="3"/>
        <v>58.419999999998254</v>
      </c>
      <c r="R66" s="9"/>
    </row>
    <row r="67" spans="1:18" ht="105">
      <c r="A67" s="3" t="s">
        <v>72</v>
      </c>
      <c r="B67" s="49" t="s">
        <v>103</v>
      </c>
      <c r="C67" s="6" t="s">
        <v>41</v>
      </c>
      <c r="D67" s="6" t="s">
        <v>88</v>
      </c>
      <c r="E67" s="6" t="s">
        <v>89</v>
      </c>
      <c r="F67" s="50">
        <v>50000</v>
      </c>
      <c r="G67" s="7">
        <f t="shared" si="0"/>
        <v>50000</v>
      </c>
      <c r="H67" s="16"/>
      <c r="I67" s="50">
        <v>48565.07</v>
      </c>
      <c r="J67" s="7">
        <f t="shared" si="4"/>
        <v>48565.07</v>
      </c>
      <c r="K67" s="7"/>
      <c r="L67" s="7">
        <f t="shared" si="2"/>
        <v>1434.9300000000003</v>
      </c>
      <c r="M67" s="7">
        <f t="shared" si="3"/>
        <v>1434.9300000000003</v>
      </c>
      <c r="R67" s="9"/>
    </row>
    <row r="68" spans="1:18" ht="105">
      <c r="A68" s="3" t="s">
        <v>73</v>
      </c>
      <c r="B68" s="49" t="s">
        <v>104</v>
      </c>
      <c r="C68" s="6" t="s">
        <v>41</v>
      </c>
      <c r="D68" s="6" t="s">
        <v>88</v>
      </c>
      <c r="E68" s="6" t="s">
        <v>89</v>
      </c>
      <c r="F68" s="50">
        <v>34200</v>
      </c>
      <c r="G68" s="7">
        <f t="shared" si="0"/>
        <v>34200</v>
      </c>
      <c r="H68" s="16" t="s">
        <v>47</v>
      </c>
      <c r="I68" s="50">
        <v>34111.88</v>
      </c>
      <c r="J68" s="7">
        <f t="shared" si="4"/>
        <v>34111.88</v>
      </c>
      <c r="K68" s="7" t="s">
        <v>47</v>
      </c>
      <c r="L68" s="7">
        <f t="shared" si="2"/>
        <v>88.12000000000262</v>
      </c>
      <c r="M68" s="7">
        <f t="shared" si="3"/>
        <v>88.12000000000262</v>
      </c>
      <c r="R68" s="9"/>
    </row>
    <row r="69" spans="1:18" ht="120">
      <c r="A69" s="3" t="s">
        <v>74</v>
      </c>
      <c r="B69" s="49" t="s">
        <v>105</v>
      </c>
      <c r="C69" s="6" t="s">
        <v>41</v>
      </c>
      <c r="D69" s="6" t="s">
        <v>88</v>
      </c>
      <c r="E69" s="6" t="s">
        <v>89</v>
      </c>
      <c r="F69" s="50">
        <v>22980</v>
      </c>
      <c r="G69" s="7">
        <f>F69</f>
        <v>22980</v>
      </c>
      <c r="H69" s="25" t="s">
        <v>47</v>
      </c>
      <c r="I69" s="50">
        <v>16735.77</v>
      </c>
      <c r="J69" s="7">
        <f>I69</f>
        <v>16735.77</v>
      </c>
      <c r="K69" s="7" t="s">
        <v>47</v>
      </c>
      <c r="L69" s="7">
        <f>F69-I69</f>
        <v>6244.23</v>
      </c>
      <c r="M69" s="7">
        <f>G69-J69</f>
        <v>6244.23</v>
      </c>
      <c r="R69" s="9"/>
    </row>
    <row r="70" spans="1:18" ht="105">
      <c r="A70" s="3" t="s">
        <v>75</v>
      </c>
      <c r="B70" s="49" t="s">
        <v>106</v>
      </c>
      <c r="C70" s="6" t="s">
        <v>41</v>
      </c>
      <c r="D70" s="6" t="s">
        <v>88</v>
      </c>
      <c r="E70" s="6" t="s">
        <v>89</v>
      </c>
      <c r="F70" s="50">
        <v>34300</v>
      </c>
      <c r="G70" s="7">
        <f>F70</f>
        <v>34300</v>
      </c>
      <c r="H70" s="25" t="s">
        <v>47</v>
      </c>
      <c r="I70" s="50">
        <v>31383.59</v>
      </c>
      <c r="J70" s="7">
        <f>I70</f>
        <v>31383.59</v>
      </c>
      <c r="K70" s="7" t="s">
        <v>47</v>
      </c>
      <c r="L70" s="7">
        <f>F70-I70</f>
        <v>2916.41</v>
      </c>
      <c r="M70" s="7">
        <f>G70-J70</f>
        <v>2916.41</v>
      </c>
      <c r="R70" s="9"/>
    </row>
    <row r="71" spans="1:18" ht="120">
      <c r="A71" s="3" t="s">
        <v>85</v>
      </c>
      <c r="B71" s="49" t="s">
        <v>107</v>
      </c>
      <c r="C71" s="6" t="s">
        <v>41</v>
      </c>
      <c r="D71" s="6" t="s">
        <v>88</v>
      </c>
      <c r="E71" s="6" t="s">
        <v>89</v>
      </c>
      <c r="F71" s="50">
        <v>34370</v>
      </c>
      <c r="G71" s="7">
        <f t="shared" si="0"/>
        <v>34370</v>
      </c>
      <c r="H71" s="16" t="s">
        <v>47</v>
      </c>
      <c r="I71" s="50">
        <v>30079.22</v>
      </c>
      <c r="J71" s="7">
        <f t="shared" si="4"/>
        <v>30079.22</v>
      </c>
      <c r="K71" s="7" t="s">
        <v>47</v>
      </c>
      <c r="L71" s="7">
        <f t="shared" si="2"/>
        <v>4290.779999999999</v>
      </c>
      <c r="M71" s="7">
        <f t="shared" si="3"/>
        <v>4290.779999999999</v>
      </c>
      <c r="R71" s="9"/>
    </row>
    <row r="72" spans="1:18" ht="120">
      <c r="A72" s="3" t="s">
        <v>86</v>
      </c>
      <c r="B72" s="49" t="s">
        <v>108</v>
      </c>
      <c r="C72" s="6" t="s">
        <v>41</v>
      </c>
      <c r="D72" s="6" t="s">
        <v>88</v>
      </c>
      <c r="E72" s="6" t="s">
        <v>89</v>
      </c>
      <c r="F72" s="50">
        <v>33220</v>
      </c>
      <c r="G72" s="7">
        <f t="shared" si="0"/>
        <v>33220</v>
      </c>
      <c r="H72" s="16" t="s">
        <v>47</v>
      </c>
      <c r="I72" s="50">
        <v>31524.2</v>
      </c>
      <c r="J72" s="7">
        <f t="shared" si="4"/>
        <v>31524.2</v>
      </c>
      <c r="K72" s="7" t="s">
        <v>47</v>
      </c>
      <c r="L72" s="7">
        <f t="shared" si="2"/>
        <v>1695.7999999999993</v>
      </c>
      <c r="M72" s="7">
        <f t="shared" si="3"/>
        <v>1695.7999999999993</v>
      </c>
      <c r="R72" s="9"/>
    </row>
    <row r="73" spans="1:13" ht="35.25" customHeight="1">
      <c r="A73" s="38" t="s">
        <v>112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</row>
    <row r="74" spans="1:13" ht="15.75">
      <c r="A74" s="8">
        <v>2</v>
      </c>
      <c r="B74" s="8" t="s">
        <v>10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05">
      <c r="A75" s="19" t="s">
        <v>42</v>
      </c>
      <c r="B75" s="52" t="s">
        <v>109</v>
      </c>
      <c r="C75" s="53" t="s">
        <v>110</v>
      </c>
      <c r="D75" s="53" t="s">
        <v>111</v>
      </c>
      <c r="E75" s="20" t="s">
        <v>47</v>
      </c>
      <c r="F75" s="20">
        <v>20</v>
      </c>
      <c r="G75" s="20">
        <v>20</v>
      </c>
      <c r="H75" s="8" t="s">
        <v>47</v>
      </c>
      <c r="I75" s="21">
        <v>20</v>
      </c>
      <c r="J75" s="21">
        <v>20</v>
      </c>
      <c r="K75" s="21" t="s">
        <v>47</v>
      </c>
      <c r="L75" s="21">
        <f>F75-I75</f>
        <v>0</v>
      </c>
      <c r="M75" s="21">
        <f>G75-J75</f>
        <v>0</v>
      </c>
    </row>
    <row r="76" spans="1:13" ht="33.75" customHeight="1">
      <c r="A76" s="38" t="s">
        <v>114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</row>
    <row r="77" spans="1:13" s="54" customFormat="1" ht="15">
      <c r="A77" s="2">
        <v>3</v>
      </c>
      <c r="B77" s="2" t="s">
        <v>11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s="54" customFormat="1" ht="75">
      <c r="A78" s="3" t="s">
        <v>43</v>
      </c>
      <c r="B78" s="51" t="s">
        <v>115</v>
      </c>
      <c r="C78" s="6" t="s">
        <v>41</v>
      </c>
      <c r="D78" s="6" t="s">
        <v>58</v>
      </c>
      <c r="E78" s="6" t="s">
        <v>47</v>
      </c>
      <c r="F78" s="7">
        <f>F42/20</f>
        <v>32750</v>
      </c>
      <c r="G78" s="7">
        <f>F78</f>
        <v>32750</v>
      </c>
      <c r="H78" s="7" t="s">
        <v>47</v>
      </c>
      <c r="I78" s="7">
        <f>I42/20</f>
        <v>31901.164500000003</v>
      </c>
      <c r="J78" s="7">
        <f>I78</f>
        <v>31901.164500000003</v>
      </c>
      <c r="K78" s="7" t="s">
        <v>47</v>
      </c>
      <c r="L78" s="7">
        <f>F78-I78</f>
        <v>848.8354999999974</v>
      </c>
      <c r="M78" s="7">
        <f>G78-J78</f>
        <v>848.8354999999974</v>
      </c>
    </row>
    <row r="79" spans="1:13" ht="34.5" customHeight="1">
      <c r="A79" s="38" t="s">
        <v>116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</row>
    <row r="80" spans="1:13" s="54" customFormat="1" ht="15">
      <c r="A80" s="2">
        <v>4</v>
      </c>
      <c r="B80" s="2" t="s">
        <v>12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s="54" customFormat="1" ht="60">
      <c r="A81" s="55" t="s">
        <v>44</v>
      </c>
      <c r="B81" s="56" t="s">
        <v>48</v>
      </c>
      <c r="C81" s="57" t="s">
        <v>45</v>
      </c>
      <c r="D81" s="57" t="s">
        <v>58</v>
      </c>
      <c r="E81" s="57" t="s">
        <v>47</v>
      </c>
      <c r="F81" s="57">
        <v>100</v>
      </c>
      <c r="G81" s="57">
        <v>100</v>
      </c>
      <c r="H81" s="57" t="s">
        <v>47</v>
      </c>
      <c r="I81" s="58">
        <v>100</v>
      </c>
      <c r="J81" s="57">
        <v>100</v>
      </c>
      <c r="K81" s="57" t="s">
        <v>47</v>
      </c>
      <c r="L81" s="58">
        <v>0</v>
      </c>
      <c r="M81" s="57">
        <v>0</v>
      </c>
    </row>
    <row r="82" spans="1:13" ht="36.75" customHeight="1">
      <c r="A82" s="28" t="s">
        <v>114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5.75">
      <c r="A83" s="25"/>
      <c r="B83" s="59" t="s">
        <v>120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1"/>
    </row>
    <row r="84" spans="1:13" ht="15.75">
      <c r="A84" s="25">
        <v>1</v>
      </c>
      <c r="B84" s="25" t="s">
        <v>9</v>
      </c>
      <c r="C84" s="25"/>
      <c r="D84" s="25"/>
      <c r="E84" s="25"/>
      <c r="F84" s="7"/>
      <c r="G84" s="7"/>
      <c r="H84" s="7"/>
      <c r="I84" s="7"/>
      <c r="J84" s="7"/>
      <c r="K84" s="7"/>
      <c r="L84" s="7"/>
      <c r="M84" s="7"/>
    </row>
    <row r="85" spans="1:18" ht="105">
      <c r="A85" s="3" t="s">
        <v>40</v>
      </c>
      <c r="B85" s="49" t="s">
        <v>121</v>
      </c>
      <c r="C85" s="6" t="s">
        <v>41</v>
      </c>
      <c r="D85" s="6" t="s">
        <v>88</v>
      </c>
      <c r="E85" s="6" t="s">
        <v>89</v>
      </c>
      <c r="F85" s="50">
        <v>200000</v>
      </c>
      <c r="G85" s="7">
        <f>F85</f>
        <v>200000</v>
      </c>
      <c r="H85" s="25" t="s">
        <v>47</v>
      </c>
      <c r="I85" s="50">
        <v>189554.09</v>
      </c>
      <c r="J85" s="7">
        <f>I85</f>
        <v>189554.09</v>
      </c>
      <c r="K85" s="7" t="s">
        <v>47</v>
      </c>
      <c r="L85" s="7">
        <f>F85-I85</f>
        <v>10445.910000000003</v>
      </c>
      <c r="M85" s="7">
        <f>G85-J85</f>
        <v>10445.910000000003</v>
      </c>
      <c r="R85" s="9"/>
    </row>
    <row r="86" spans="1:18" ht="105">
      <c r="A86" s="3" t="s">
        <v>59</v>
      </c>
      <c r="B86" s="49" t="s">
        <v>122</v>
      </c>
      <c r="C86" s="6" t="s">
        <v>41</v>
      </c>
      <c r="D86" s="6" t="s">
        <v>88</v>
      </c>
      <c r="E86" s="6" t="s">
        <v>89</v>
      </c>
      <c r="F86" s="50">
        <v>200000</v>
      </c>
      <c r="G86" s="7">
        <f>F86</f>
        <v>200000</v>
      </c>
      <c r="H86" s="25" t="s">
        <v>47</v>
      </c>
      <c r="I86" s="50">
        <v>184337.34</v>
      </c>
      <c r="J86" s="7">
        <f>I86</f>
        <v>184337.34</v>
      </c>
      <c r="K86" s="7" t="s">
        <v>47</v>
      </c>
      <c r="L86" s="7">
        <f>F86-I86</f>
        <v>15662.660000000003</v>
      </c>
      <c r="M86" s="7">
        <f>G86-J86</f>
        <v>15662.660000000003</v>
      </c>
      <c r="R86" s="9"/>
    </row>
    <row r="87" spans="1:13" ht="35.25" customHeight="1">
      <c r="A87" s="38" t="s">
        <v>112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</row>
    <row r="88" spans="1:13" ht="15.75">
      <c r="A88" s="25">
        <v>2</v>
      </c>
      <c r="B88" s="25" t="s">
        <v>10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</row>
    <row r="89" spans="1:13" ht="15.75">
      <c r="A89" s="19" t="s">
        <v>42</v>
      </c>
      <c r="B89" s="23" t="s">
        <v>123</v>
      </c>
      <c r="C89" s="6" t="s">
        <v>56</v>
      </c>
      <c r="D89" s="6" t="s">
        <v>57</v>
      </c>
      <c r="E89" s="20" t="s">
        <v>47</v>
      </c>
      <c r="F89" s="20">
        <v>2</v>
      </c>
      <c r="G89" s="20">
        <v>2</v>
      </c>
      <c r="H89" s="25" t="s">
        <v>47</v>
      </c>
      <c r="I89" s="21">
        <v>2</v>
      </c>
      <c r="J89" s="21">
        <v>2</v>
      </c>
      <c r="K89" s="21" t="s">
        <v>47</v>
      </c>
      <c r="L89" s="21">
        <f>F89-I89</f>
        <v>0</v>
      </c>
      <c r="M89" s="21">
        <f>G89-J89</f>
        <v>0</v>
      </c>
    </row>
    <row r="90" spans="1:13" ht="33.75" customHeight="1">
      <c r="A90" s="38" t="s">
        <v>114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</row>
    <row r="91" spans="1:13" s="54" customFormat="1" ht="15">
      <c r="A91" s="2">
        <v>3</v>
      </c>
      <c r="B91" s="2" t="s">
        <v>11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s="54" customFormat="1" ht="60">
      <c r="A92" s="3" t="s">
        <v>43</v>
      </c>
      <c r="B92" s="51" t="s">
        <v>124</v>
      </c>
      <c r="C92" s="6" t="s">
        <v>41</v>
      </c>
      <c r="D92" s="6" t="s">
        <v>76</v>
      </c>
      <c r="E92" s="6" t="s">
        <v>47</v>
      </c>
      <c r="F92" s="7">
        <f>400000/2</f>
        <v>200000</v>
      </c>
      <c r="G92" s="7">
        <f>F92</f>
        <v>200000</v>
      </c>
      <c r="H92" s="7" t="s">
        <v>47</v>
      </c>
      <c r="I92" s="7">
        <f>(I85+I86)/2</f>
        <v>186945.715</v>
      </c>
      <c r="J92" s="7">
        <f>I92</f>
        <v>186945.715</v>
      </c>
      <c r="K92" s="7" t="s">
        <v>47</v>
      </c>
      <c r="L92" s="7">
        <f>F92-I92</f>
        <v>13054.285000000003</v>
      </c>
      <c r="M92" s="7">
        <f>G92-J92</f>
        <v>13054.285000000003</v>
      </c>
    </row>
    <row r="93" spans="1:13" ht="34.5" customHeight="1">
      <c r="A93" s="38" t="s">
        <v>112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0"/>
    </row>
    <row r="94" spans="1:13" s="54" customFormat="1" ht="15">
      <c r="A94" s="2">
        <v>4</v>
      </c>
      <c r="B94" s="2" t="s">
        <v>12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s="54" customFormat="1" ht="60">
      <c r="A95" s="55" t="s">
        <v>44</v>
      </c>
      <c r="B95" s="56" t="s">
        <v>48</v>
      </c>
      <c r="C95" s="57" t="s">
        <v>45</v>
      </c>
      <c r="D95" s="57" t="s">
        <v>58</v>
      </c>
      <c r="E95" s="57" t="s">
        <v>47</v>
      </c>
      <c r="F95" s="57">
        <v>100</v>
      </c>
      <c r="G95" s="57">
        <v>100</v>
      </c>
      <c r="H95" s="57" t="s">
        <v>47</v>
      </c>
      <c r="I95" s="58">
        <v>100</v>
      </c>
      <c r="J95" s="57">
        <v>100</v>
      </c>
      <c r="K95" s="57" t="s">
        <v>47</v>
      </c>
      <c r="L95" s="58">
        <v>0</v>
      </c>
      <c r="M95" s="57">
        <v>0</v>
      </c>
    </row>
    <row r="96" spans="1:13" ht="36.75" customHeight="1">
      <c r="A96" s="28" t="s">
        <v>114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35.25" customHeight="1">
      <c r="A97" s="28" t="s">
        <v>117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ht="15.75">
      <c r="A98" s="15"/>
    </row>
    <row r="99" spans="1:13" ht="37.5" customHeight="1">
      <c r="A99" s="37" t="s">
        <v>118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0" spans="1:4" ht="6.75" customHeight="1">
      <c r="A100" s="42" t="s">
        <v>36</v>
      </c>
      <c r="B100" s="42"/>
      <c r="C100" s="42"/>
      <c r="D100" s="42"/>
    </row>
    <row r="101" spans="1:4" ht="19.5" customHeight="1">
      <c r="A101" s="22" t="s">
        <v>37</v>
      </c>
      <c r="B101" s="22"/>
      <c r="C101" s="22"/>
      <c r="D101" s="22"/>
    </row>
    <row r="102" spans="1:5" ht="33" customHeight="1">
      <c r="A102" s="32" t="s">
        <v>52</v>
      </c>
      <c r="B102" s="32"/>
      <c r="C102" s="32"/>
      <c r="D102" s="32"/>
      <c r="E102" s="32"/>
    </row>
    <row r="103" spans="1:13" ht="15.75">
      <c r="A103" s="32"/>
      <c r="B103" s="32"/>
      <c r="C103" s="32"/>
      <c r="D103" s="32"/>
      <c r="E103" s="32"/>
      <c r="G103" s="33"/>
      <c r="H103" s="33"/>
      <c r="J103" s="26" t="s">
        <v>53</v>
      </c>
      <c r="K103" s="26"/>
      <c r="L103" s="26"/>
      <c r="M103" s="26"/>
    </row>
    <row r="104" spans="1:13" ht="15.75">
      <c r="A104" s="4"/>
      <c r="B104" s="4"/>
      <c r="C104" s="4"/>
      <c r="D104" s="4"/>
      <c r="E104" s="4"/>
      <c r="G104" s="34" t="s">
        <v>46</v>
      </c>
      <c r="H104" s="34"/>
      <c r="J104" s="27" t="s">
        <v>49</v>
      </c>
      <c r="K104" s="27"/>
      <c r="L104" s="27"/>
      <c r="M104" s="27"/>
    </row>
    <row r="105" spans="1:13" ht="30.75" customHeight="1">
      <c r="A105" s="32" t="s">
        <v>55</v>
      </c>
      <c r="B105" s="32"/>
      <c r="C105" s="32"/>
      <c r="D105" s="32"/>
      <c r="E105" s="32"/>
      <c r="G105" s="33"/>
      <c r="H105" s="33"/>
      <c r="J105" s="26" t="s">
        <v>54</v>
      </c>
      <c r="K105" s="26"/>
      <c r="L105" s="26"/>
      <c r="M105" s="26"/>
    </row>
    <row r="106" spans="1:13" ht="15.75" customHeight="1">
      <c r="A106" s="32"/>
      <c r="B106" s="32"/>
      <c r="C106" s="32"/>
      <c r="D106" s="32"/>
      <c r="E106" s="32"/>
      <c r="G106" s="34" t="s">
        <v>46</v>
      </c>
      <c r="H106" s="34"/>
      <c r="J106" s="27" t="s">
        <v>49</v>
      </c>
      <c r="K106" s="27"/>
      <c r="L106" s="27"/>
      <c r="M106" s="27"/>
    </row>
  </sheetData>
  <sheetProtection/>
  <mergeCells count="73">
    <mergeCell ref="B83:M83"/>
    <mergeCell ref="A87:M87"/>
    <mergeCell ref="A90:M90"/>
    <mergeCell ref="A93:M93"/>
    <mergeCell ref="A96:M96"/>
    <mergeCell ref="A79:M79"/>
    <mergeCell ref="A82:M82"/>
    <mergeCell ref="A97:M97"/>
    <mergeCell ref="A37:B37"/>
    <mergeCell ref="B44:D44"/>
    <mergeCell ref="B48:B49"/>
    <mergeCell ref="C48:C49"/>
    <mergeCell ref="D48:D49"/>
    <mergeCell ref="H39:J39"/>
    <mergeCell ref="B51:M51"/>
    <mergeCell ref="R29:T29"/>
    <mergeCell ref="U29:W29"/>
    <mergeCell ref="X29:Z29"/>
    <mergeCell ref="E12:M12"/>
    <mergeCell ref="B15:M15"/>
    <mergeCell ref="A18:M18"/>
    <mergeCell ref="B24:M24"/>
    <mergeCell ref="A13:M13"/>
    <mergeCell ref="B16:M16"/>
    <mergeCell ref="B23:M23"/>
    <mergeCell ref="J1:M4"/>
    <mergeCell ref="A11:A12"/>
    <mergeCell ref="A5:M5"/>
    <mergeCell ref="A6:M6"/>
    <mergeCell ref="E8:M8"/>
    <mergeCell ref="A7:A8"/>
    <mergeCell ref="E10:M10"/>
    <mergeCell ref="A9:A10"/>
    <mergeCell ref="D7:M7"/>
    <mergeCell ref="D9:M9"/>
    <mergeCell ref="B22:M22"/>
    <mergeCell ref="B29:D30"/>
    <mergeCell ref="A27:C27"/>
    <mergeCell ref="G104:H104"/>
    <mergeCell ref="B39:D40"/>
    <mergeCell ref="K39:M39"/>
    <mergeCell ref="K48:M48"/>
    <mergeCell ref="A100:D100"/>
    <mergeCell ref="A39:A40"/>
    <mergeCell ref="E39:G39"/>
    <mergeCell ref="A76:M76"/>
    <mergeCell ref="E29:G29"/>
    <mergeCell ref="H29:J29"/>
    <mergeCell ref="K29:M29"/>
    <mergeCell ref="A29:A30"/>
    <mergeCell ref="E48:G48"/>
    <mergeCell ref="A73:M73"/>
    <mergeCell ref="B42:D42"/>
    <mergeCell ref="J103:M103"/>
    <mergeCell ref="J105:M105"/>
    <mergeCell ref="G105:H105"/>
    <mergeCell ref="B31:D31"/>
    <mergeCell ref="B32:D32"/>
    <mergeCell ref="B33:D33"/>
    <mergeCell ref="A34:M34"/>
    <mergeCell ref="A36:M36"/>
    <mergeCell ref="H48:J48"/>
    <mergeCell ref="A99:M99"/>
    <mergeCell ref="D11:M11"/>
    <mergeCell ref="J106:M106"/>
    <mergeCell ref="B41:D41"/>
    <mergeCell ref="B43:D43"/>
    <mergeCell ref="A102:E103"/>
    <mergeCell ref="A105:E106"/>
    <mergeCell ref="G103:H103"/>
    <mergeCell ref="A48:A49"/>
    <mergeCell ref="G106:H106"/>
    <mergeCell ref="J104:M104"/>
  </mergeCells>
  <printOptions/>
  <pageMargins left="0.15748031496062992" right="0.15748031496062992" top="0.5905511811023623" bottom="0.31496062992125984" header="0.31496062992125984" footer="0.31496062992125984"/>
  <pageSetup fitToHeight="7" fitToWidth="1" horizontalDpi="600" verticalDpi="600" orientation="landscape" paperSize="9" scale="79" r:id="rId1"/>
  <rowBreaks count="2" manualBreakCount="2">
    <brk id="25" max="12" man="1"/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2022-01-18T07:29:20Z</cp:lastPrinted>
  <dcterms:created xsi:type="dcterms:W3CDTF">2018-12-28T08:43:53Z</dcterms:created>
  <dcterms:modified xsi:type="dcterms:W3CDTF">2022-01-18T07:30:42Z</dcterms:modified>
  <cp:category/>
  <cp:version/>
  <cp:contentType/>
  <cp:contentStatus/>
</cp:coreProperties>
</file>