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2" activeTab="0"/>
  </bookViews>
  <sheets>
    <sheet name="зві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Плановый</author>
  </authors>
  <commentList>
    <comment ref="H15" authorId="0">
      <text>
        <r>
          <rPr>
            <sz val="8"/>
            <rFont val="Tahoma"/>
            <family val="2"/>
          </rPr>
          <t>ф 1-С, чист.доход+проч.операц.доход+
фин.проч.доход</t>
        </r>
      </text>
    </comment>
    <comment ref="H33" authorId="0">
      <text>
        <r>
          <rPr>
            <sz val="8"/>
            <rFont val="Tahoma"/>
            <family val="2"/>
          </rPr>
          <t>631 счет (1-С 7.7)
"Осн. Показатели/Задолженность", отч. 1С, стр.43</t>
        </r>
      </text>
    </comment>
    <comment ref="H35" authorId="0">
      <text>
        <r>
          <rPr>
            <sz val="8"/>
            <rFont val="Tahoma"/>
            <family val="2"/>
          </rPr>
          <t>отч. 1С, стр. 45</t>
        </r>
      </text>
    </comment>
    <comment ref="H37" authorId="0">
      <text>
        <r>
          <rPr>
            <sz val="8"/>
            <rFont val="Tahoma"/>
            <family val="2"/>
          </rPr>
          <t>осн.показ, стр. 89</t>
        </r>
      </text>
    </comment>
    <comment ref="H39" authorId="0">
      <text>
        <r>
          <rPr>
            <sz val="8"/>
            <rFont val="Tahoma"/>
            <family val="2"/>
          </rPr>
          <t>Дт задолж. - текущ.потребл. (расшифр. Дт задолж, начисл. или в осн.показ., стр. 76 подлеж.оплате.</t>
        </r>
      </text>
    </comment>
    <comment ref="H38" authorId="0">
      <text>
        <r>
          <rPr>
            <sz val="8"/>
            <rFont val="Tahoma"/>
            <family val="2"/>
          </rPr>
          <t>в прогр. 1С, сч. 657 на конец периода.</t>
        </r>
      </text>
    </comment>
    <comment ref="H24" authorId="0">
      <text>
        <r>
          <rPr>
            <sz val="8"/>
            <rFont val="Tahoma"/>
            <family val="2"/>
          </rPr>
          <t xml:space="preserve">стр. 53
</t>
        </r>
      </text>
    </comment>
    <comment ref="N24" authorId="0">
      <text>
        <r>
          <rPr>
            <sz val="8"/>
            <rFont val="Tahoma"/>
            <family val="2"/>
          </rPr>
          <t>стр. 24</t>
        </r>
      </text>
    </comment>
    <comment ref="P24" authorId="0">
      <text>
        <r>
          <rPr>
            <sz val="8"/>
            <rFont val="Tahoma"/>
            <family val="2"/>
          </rPr>
          <t>стр. 24</t>
        </r>
      </text>
    </comment>
    <comment ref="Q24" authorId="0">
      <text>
        <r>
          <rPr>
            <sz val="8"/>
            <rFont val="Tahoma"/>
            <family val="2"/>
          </rPr>
          <t>стр. 24</t>
        </r>
      </text>
    </comment>
    <comment ref="R24" authorId="0">
      <text>
        <r>
          <rPr>
            <sz val="8"/>
            <rFont val="Tahoma"/>
            <family val="2"/>
          </rPr>
          <t>стр. 24</t>
        </r>
      </text>
    </comment>
    <comment ref="O24" authorId="0">
      <text>
        <r>
          <rPr>
            <sz val="8"/>
            <rFont val="Tahoma"/>
            <family val="2"/>
          </rPr>
          <t>стр. 24</t>
        </r>
      </text>
    </comment>
    <comment ref="G24" authorId="0">
      <text>
        <r>
          <rPr>
            <sz val="8"/>
            <rFont val="Tahoma"/>
            <family val="2"/>
          </rPr>
          <t>стр. 24</t>
        </r>
      </text>
    </comment>
    <comment ref="D24" authorId="0">
      <text>
        <r>
          <rPr>
            <sz val="8"/>
            <rFont val="Tahoma"/>
            <family val="2"/>
          </rPr>
          <t>стр. 24</t>
        </r>
      </text>
    </comment>
    <comment ref="E24" authorId="0">
      <text>
        <r>
          <rPr>
            <sz val="8"/>
            <rFont val="Tahoma"/>
            <family val="2"/>
          </rPr>
          <t>стр. 24</t>
        </r>
      </text>
    </comment>
    <comment ref="F24" authorId="0">
      <text>
        <r>
          <rPr>
            <sz val="8"/>
            <rFont val="Tahoma"/>
            <family val="2"/>
          </rPr>
          <t>стр. 24</t>
        </r>
      </text>
    </comment>
    <comment ref="I24" authorId="0">
      <text>
        <r>
          <rPr>
            <sz val="8"/>
            <rFont val="Tahoma"/>
            <family val="2"/>
          </rPr>
          <t xml:space="preserve">стр. 53
</t>
        </r>
      </text>
    </comment>
    <comment ref="J24" authorId="0">
      <text>
        <r>
          <rPr>
            <sz val="8"/>
            <rFont val="Tahoma"/>
            <family val="2"/>
          </rPr>
          <t xml:space="preserve">стр. 53
</t>
        </r>
      </text>
    </comment>
    <comment ref="K24" authorId="0">
      <text>
        <r>
          <rPr>
            <sz val="8"/>
            <rFont val="Tahoma"/>
            <family val="2"/>
          </rPr>
          <t xml:space="preserve">стр. 53
</t>
        </r>
      </text>
    </comment>
    <comment ref="H19" authorId="0">
      <text>
        <r>
          <rPr>
            <sz val="8"/>
            <rFont val="Tahoma"/>
            <family val="2"/>
          </rPr>
          <t>ф 1-С, чист.доход+проч.операц.доход+
фин.проч.доход</t>
        </r>
      </text>
    </comment>
  </commentList>
</comments>
</file>

<file path=xl/sharedStrings.xml><?xml version="1.0" encoding="utf-8"?>
<sst xmlns="http://schemas.openxmlformats.org/spreadsheetml/2006/main" count="71" uniqueCount="50">
  <si>
    <t>З В І Т</t>
  </si>
  <si>
    <t>Керівник підприємства</t>
  </si>
  <si>
    <t xml:space="preserve">            </t>
  </si>
  <si>
    <t>Показники</t>
  </si>
  <si>
    <t>Один. виміру</t>
  </si>
  <si>
    <t xml:space="preserve">                      За кварталами</t>
  </si>
  <si>
    <t>1.Дохід (виручка) від реалізації продукції (товарів,послуг,робіт)</t>
  </si>
  <si>
    <t>по форме № 2</t>
  </si>
  <si>
    <t>3.Використання виробничих потужностей з випуску основних видів продукції (за окремими видами продукції),відсотків:</t>
  </si>
  <si>
    <t>%</t>
  </si>
  <si>
    <t>4.Коефіцієнт фінансового стану підприємства(рівень рентабельності)</t>
  </si>
  <si>
    <t>грн.</t>
  </si>
  <si>
    <t>7.Заборгованість із заробітної плати - всього</t>
  </si>
  <si>
    <t>- місяців</t>
  </si>
  <si>
    <t>8.Кредиторська заборгованість-всього*</t>
  </si>
  <si>
    <t>у тому числі:</t>
  </si>
  <si>
    <t>комерційним банкам</t>
  </si>
  <si>
    <t>тис.грн.</t>
  </si>
  <si>
    <t>10.Частина чистого прибутку підприємства, що спрямована на розвиток виробництва</t>
  </si>
  <si>
    <t>Передбачено контрактом</t>
  </si>
  <si>
    <t xml:space="preserve">Фактичне виконання </t>
  </si>
  <si>
    <t>за кварталами</t>
  </si>
  <si>
    <t>за рік</t>
  </si>
  <si>
    <t>бюджету- всього</t>
  </si>
  <si>
    <t>5. Витрати на виробництво одиниці продукції (послуг), у тому числі по окремих найбільш характерних елементах затрат:</t>
  </si>
  <si>
    <t xml:space="preserve">*   без поточного споживання            </t>
  </si>
  <si>
    <t>тепло-енергопостачальним організаціям  - всього*</t>
  </si>
  <si>
    <t>керівника підприємства про виконання показників ефективності використання комунального майна і прибутку,а також майнового стану підприємства</t>
  </si>
  <si>
    <t>2.Чистий прибуток (по відпущеній продукції)</t>
  </si>
  <si>
    <t>Наймач: Виконавчий комітет Мелітопольскої міської ради</t>
  </si>
  <si>
    <t>всього ЄСВ</t>
  </si>
  <si>
    <t>витрати на збут</t>
  </si>
  <si>
    <t>Всього:</t>
  </si>
  <si>
    <t>9.Дебіторська заборгованість*, всього</t>
  </si>
  <si>
    <t>6.Середня заробітна плата по підприємству</t>
  </si>
  <si>
    <t>витрати (по ф.2)</t>
  </si>
  <si>
    <t xml:space="preserve">адміністративні  витрати      </t>
  </si>
  <si>
    <t>Доломан Н.В.</t>
  </si>
  <si>
    <t>Комунальне підприємство   КП “Аптеки МЛТ” Мелітопольської  міської ради   Мелітопольскої міської ради Запорізької області</t>
  </si>
  <si>
    <t>Адреса: м. Мелітополь, вул. Гризодубової, 39</t>
  </si>
  <si>
    <t>Термін дії контракту з 28.11.2018 до 31.12.2023</t>
  </si>
  <si>
    <t>Звітний період ( квартал, рік)   -  2020 рік</t>
  </si>
  <si>
    <t>реалізація виробів медичного призначення</t>
  </si>
  <si>
    <t>Основна діяльність:</t>
  </si>
  <si>
    <t>собівартість реалізованої продукції</t>
  </si>
  <si>
    <t xml:space="preserve"> </t>
  </si>
  <si>
    <t>інші операційні витрати</t>
  </si>
  <si>
    <t>Директор  КП “Аптеки МЛТ” ММР ЗО</t>
  </si>
  <si>
    <t>Н.В.Доломан</t>
  </si>
  <si>
    <t>Жигалова Г.В. 0985043850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</si>
</sst>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0.0%"/>
    <numFmt numFmtId="184" formatCode="0.00000000"/>
    <numFmt numFmtId="185" formatCode="_-* #,##0.0_р_._-;\-* #,##0.0_р_._-;_-* &quot;-&quot;??_р_._-;_-@_-"/>
    <numFmt numFmtId="186" formatCode="#,##0.0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3" tint="-0.24997000396251678"/>
      <name val="Arial Cyr"/>
      <family val="0"/>
    </font>
    <font>
      <b/>
      <sz val="10"/>
      <color theme="3" tint="-0.24997000396251678"/>
      <name val="Arial Cyr"/>
      <family val="0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rgb="FFC0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2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9" fontId="1" fillId="33" borderId="10" xfId="55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182" fontId="5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82" fontId="58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10" fillId="33" borderId="10" xfId="0" applyFont="1" applyFill="1" applyBorder="1" applyAlignment="1">
      <alignment horizontal="left" vertical="center" wrapText="1"/>
    </xf>
    <xf numFmtId="2" fontId="59" fillId="34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indent="2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PageLayoutView="0" workbookViewId="0" topLeftCell="A7">
      <selection activeCell="O25" sqref="O25"/>
    </sheetView>
  </sheetViews>
  <sheetFormatPr defaultColWidth="9.00390625" defaultRowHeight="12.75" outlineLevelRow="1"/>
  <cols>
    <col min="1" max="1" width="44.50390625" style="0" customWidth="1"/>
    <col min="2" max="2" width="7.625" style="0" customWidth="1"/>
    <col min="3" max="3" width="10.125" style="9" customWidth="1"/>
    <col min="4" max="4" width="9.375" style="9" customWidth="1"/>
    <col min="5" max="5" width="9.50390625" style="9" bestFit="1" customWidth="1"/>
    <col min="6" max="6" width="9.625" style="9" customWidth="1"/>
    <col min="7" max="7" width="11.125" style="9" customWidth="1"/>
    <col min="8" max="8" width="14.50390625" style="10" customWidth="1"/>
    <col min="9" max="9" width="12.625" style="10" customWidth="1"/>
    <col min="10" max="10" width="10.50390625" style="10" customWidth="1"/>
    <col min="11" max="11" width="10.00390625" style="10" customWidth="1"/>
    <col min="12" max="12" width="14.125" style="10" customWidth="1"/>
    <col min="14" max="14" width="9.375" style="0" customWidth="1"/>
    <col min="15" max="15" width="8.00390625" style="0" customWidth="1"/>
    <col min="16" max="16" width="8.625" style="0" customWidth="1"/>
    <col min="17" max="17" width="8.50390625" style="0" customWidth="1"/>
    <col min="18" max="18" width="7.50390625" style="0" customWidth="1"/>
    <col min="19" max="19" width="8.50390625" style="0" customWidth="1"/>
    <col min="20" max="20" width="8.625" style="0" customWidth="1"/>
    <col min="21" max="21" width="9.00390625" style="0" customWidth="1"/>
    <col min="22" max="22" width="8.625" style="0" customWidth="1"/>
    <col min="23" max="23" width="8.375" style="0" customWidth="1"/>
    <col min="24" max="24" width="7.50390625" style="0" customWidth="1"/>
    <col min="25" max="25" width="8.00390625" style="0" customWidth="1"/>
    <col min="26" max="26" width="7.875" style="0" customWidth="1"/>
    <col min="27" max="27" width="7.625" style="0" customWidth="1"/>
    <col min="28" max="28" width="8.375" style="0" customWidth="1"/>
    <col min="29" max="29" width="7.625" style="0" customWidth="1"/>
    <col min="30" max="30" width="7.875" style="0" customWidth="1"/>
    <col min="31" max="31" width="4.375" style="0" customWidth="1"/>
    <col min="32" max="32" width="7.875" style="0" customWidth="1"/>
    <col min="33" max="33" width="4.00390625" style="0" customWidth="1"/>
    <col min="34" max="34" width="7.625" style="0" customWidth="1"/>
    <col min="35" max="35" width="4.00390625" style="0" customWidth="1"/>
    <col min="36" max="36" width="7.375" style="0" customWidth="1"/>
    <col min="37" max="37" width="4.50390625" style="0" customWidth="1"/>
    <col min="38" max="38" width="8.00390625" style="0" customWidth="1"/>
    <col min="39" max="39" width="3.625" style="0" customWidth="1"/>
  </cols>
  <sheetData>
    <row r="1" spans="1:12" ht="15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1"/>
      <c r="B3" s="2"/>
      <c r="C3" s="2"/>
      <c r="D3" s="2"/>
      <c r="E3" s="2"/>
      <c r="F3" s="2"/>
      <c r="G3" s="2"/>
      <c r="H3" s="7"/>
      <c r="I3" s="7"/>
      <c r="J3" s="7"/>
      <c r="K3" s="7"/>
      <c r="L3" s="7"/>
    </row>
    <row r="4" spans="1:12" ht="15.75">
      <c r="A4" s="1" t="s">
        <v>1</v>
      </c>
      <c r="B4" s="69" t="s">
        <v>37</v>
      </c>
      <c r="C4" s="69"/>
      <c r="D4" s="69"/>
      <c r="E4" s="1"/>
      <c r="F4" s="1"/>
      <c r="G4" s="1"/>
      <c r="H4" s="7"/>
      <c r="I4" s="7"/>
      <c r="J4" s="7"/>
      <c r="K4" s="7"/>
      <c r="L4" s="7"/>
    </row>
    <row r="5" spans="1:12" ht="15.75">
      <c r="A5" s="1" t="s">
        <v>38</v>
      </c>
      <c r="B5" s="2"/>
      <c r="C5" s="2"/>
      <c r="D5" s="2"/>
      <c r="E5" s="2"/>
      <c r="F5" s="2"/>
      <c r="G5" s="2"/>
      <c r="H5" s="7"/>
      <c r="I5" s="7"/>
      <c r="J5" s="7"/>
      <c r="K5" s="7"/>
      <c r="L5" s="7"/>
    </row>
    <row r="6" spans="1:12" ht="15.75">
      <c r="A6" s="1" t="s">
        <v>39</v>
      </c>
      <c r="B6" s="2"/>
      <c r="C6" s="2"/>
      <c r="D6" s="2"/>
      <c r="E6" s="2"/>
      <c r="F6" s="2"/>
      <c r="G6" s="2"/>
      <c r="H6" s="7"/>
      <c r="I6" s="7"/>
      <c r="J6" s="7"/>
      <c r="K6" s="7"/>
      <c r="L6" s="7"/>
    </row>
    <row r="7" spans="1:12" ht="7.5" customHeight="1">
      <c r="A7" s="1" t="s">
        <v>2</v>
      </c>
      <c r="B7" s="2"/>
      <c r="C7" s="2"/>
      <c r="D7" s="2"/>
      <c r="E7" s="2"/>
      <c r="F7" s="2"/>
      <c r="G7" s="2"/>
      <c r="H7" s="7"/>
      <c r="I7" s="7"/>
      <c r="J7" s="7"/>
      <c r="K7" s="7"/>
      <c r="L7" s="7"/>
    </row>
    <row r="8" spans="1:12" ht="15.75">
      <c r="A8" s="8" t="s">
        <v>29</v>
      </c>
      <c r="B8" s="7"/>
      <c r="C8" s="2"/>
      <c r="D8" s="2"/>
      <c r="E8" s="2"/>
      <c r="F8" s="2"/>
      <c r="G8" s="2"/>
      <c r="H8" s="7"/>
      <c r="I8" s="7"/>
      <c r="J8" s="7"/>
      <c r="K8" s="7"/>
      <c r="L8" s="7"/>
    </row>
    <row r="9" spans="1:12" ht="15.75">
      <c r="A9" s="46" t="s">
        <v>40</v>
      </c>
      <c r="B9" s="2"/>
      <c r="C9" s="2"/>
      <c r="D9" s="2"/>
      <c r="E9" s="2"/>
      <c r="F9" s="2"/>
      <c r="G9" s="2"/>
      <c r="H9" s="7"/>
      <c r="I9" s="7"/>
      <c r="J9" s="7"/>
      <c r="K9" s="7"/>
      <c r="L9" s="7"/>
    </row>
    <row r="10" spans="1:12" ht="15.75">
      <c r="A10" s="2"/>
      <c r="B10" s="4" t="s">
        <v>41</v>
      </c>
      <c r="C10" s="5"/>
      <c r="D10" s="5"/>
      <c r="E10" s="5"/>
      <c r="F10" s="5"/>
      <c r="G10" s="5"/>
      <c r="H10" s="7"/>
      <c r="I10" s="7"/>
      <c r="J10" s="7"/>
      <c r="K10" s="7"/>
      <c r="L10" s="7"/>
    </row>
    <row r="11" spans="1:12" ht="15" customHeight="1">
      <c r="A11" s="1"/>
      <c r="B11" s="2"/>
      <c r="C11" s="2"/>
      <c r="D11" s="2"/>
      <c r="E11" s="2"/>
      <c r="F11" s="2"/>
      <c r="G11" s="2"/>
      <c r="H11" s="7"/>
      <c r="I11" s="7"/>
      <c r="J11" s="7"/>
      <c r="K11" s="7"/>
      <c r="L11" s="7"/>
    </row>
    <row r="12" spans="1:12" ht="15.75" customHeight="1">
      <c r="A12" s="77" t="s">
        <v>3</v>
      </c>
      <c r="B12" s="80" t="s">
        <v>4</v>
      </c>
      <c r="C12" s="83" t="s">
        <v>19</v>
      </c>
      <c r="D12" s="84"/>
      <c r="E12" s="84"/>
      <c r="F12" s="84"/>
      <c r="G12" s="85"/>
      <c r="H12" s="86" t="s">
        <v>20</v>
      </c>
      <c r="I12" s="87"/>
      <c r="J12" s="87"/>
      <c r="K12" s="87"/>
      <c r="L12" s="88"/>
    </row>
    <row r="13" spans="1:12" ht="15.75" customHeight="1">
      <c r="A13" s="78"/>
      <c r="B13" s="81"/>
      <c r="C13" s="83" t="s">
        <v>21</v>
      </c>
      <c r="D13" s="84"/>
      <c r="E13" s="84"/>
      <c r="F13" s="85"/>
      <c r="G13" s="77" t="s">
        <v>22</v>
      </c>
      <c r="H13" s="86" t="s">
        <v>5</v>
      </c>
      <c r="I13" s="87"/>
      <c r="J13" s="87"/>
      <c r="K13" s="88"/>
      <c r="L13" s="89" t="s">
        <v>22</v>
      </c>
    </row>
    <row r="14" spans="1:28" ht="15.75">
      <c r="A14" s="79"/>
      <c r="B14" s="82"/>
      <c r="C14" s="3">
        <v>1</v>
      </c>
      <c r="D14" s="3">
        <v>2</v>
      </c>
      <c r="E14" s="3">
        <v>3</v>
      </c>
      <c r="F14" s="3">
        <v>4</v>
      </c>
      <c r="G14" s="79"/>
      <c r="H14" s="6">
        <v>1</v>
      </c>
      <c r="I14" s="6">
        <v>2</v>
      </c>
      <c r="J14" s="6">
        <v>3</v>
      </c>
      <c r="K14" s="6">
        <v>4</v>
      </c>
      <c r="L14" s="90"/>
      <c r="O14" s="21"/>
      <c r="P14" s="20"/>
      <c r="Q14" s="20"/>
      <c r="R14" s="20"/>
      <c r="S14" s="20"/>
      <c r="T14" s="20"/>
      <c r="W14" s="18"/>
      <c r="X14" s="18"/>
      <c r="Y14" s="38"/>
      <c r="Z14" s="38"/>
      <c r="AA14" s="38"/>
      <c r="AB14" s="38"/>
    </row>
    <row r="15" spans="1:28" ht="29.25" customHeight="1">
      <c r="A15" s="12" t="s">
        <v>6</v>
      </c>
      <c r="B15" s="13" t="s">
        <v>17</v>
      </c>
      <c r="C15" s="14">
        <v>8000</v>
      </c>
      <c r="D15" s="14">
        <v>9500</v>
      </c>
      <c r="E15" s="14">
        <v>10500</v>
      </c>
      <c r="F15" s="14">
        <v>12000</v>
      </c>
      <c r="G15" s="14">
        <f>C15+D15+E15+F15</f>
        <v>40000</v>
      </c>
      <c r="H15" s="14">
        <v>12860.5</v>
      </c>
      <c r="I15" s="14">
        <v>10993.5</v>
      </c>
      <c r="J15" s="14">
        <v>14206</v>
      </c>
      <c r="K15" s="14">
        <v>17095</v>
      </c>
      <c r="L15" s="14">
        <f>H15+I15+J15+K15</f>
        <v>55155</v>
      </c>
      <c r="M15" s="22"/>
      <c r="O15" s="21"/>
      <c r="P15" s="20"/>
      <c r="Q15" s="20"/>
      <c r="R15" s="20"/>
      <c r="S15" s="20"/>
      <c r="T15" s="20"/>
      <c r="W15" s="18"/>
      <c r="X15" s="18"/>
      <c r="Y15" s="38"/>
      <c r="Z15" s="38"/>
      <c r="AA15" s="38"/>
      <c r="AB15" s="38"/>
    </row>
    <row r="16" spans="1:28" ht="15" customHeight="1">
      <c r="A16" s="12" t="s">
        <v>28</v>
      </c>
      <c r="B16" s="13" t="s">
        <v>17</v>
      </c>
      <c r="C16" s="14">
        <v>26</v>
      </c>
      <c r="D16" s="14">
        <v>31</v>
      </c>
      <c r="E16" s="14">
        <v>60</v>
      </c>
      <c r="F16" s="14">
        <v>263</v>
      </c>
      <c r="G16" s="14">
        <f>SUM(C16:F16)</f>
        <v>380</v>
      </c>
      <c r="H16" s="14">
        <v>266</v>
      </c>
      <c r="I16" s="14">
        <v>78</v>
      </c>
      <c r="J16" s="14">
        <v>313</v>
      </c>
      <c r="K16" s="14">
        <v>266</v>
      </c>
      <c r="L16" s="14">
        <f>H16+I16+J16+K16</f>
        <v>923</v>
      </c>
      <c r="O16" s="36"/>
      <c r="P16" s="59"/>
      <c r="Q16" s="59"/>
      <c r="R16" s="59"/>
      <c r="S16" s="59"/>
      <c r="T16" s="37"/>
      <c r="W16" s="18"/>
      <c r="X16" s="18"/>
      <c r="Y16" s="38"/>
      <c r="Z16" s="45"/>
      <c r="AA16" s="45"/>
      <c r="AB16" s="45"/>
    </row>
    <row r="17" spans="1:28" ht="16.5" customHeight="1">
      <c r="A17" s="12" t="s">
        <v>7</v>
      </c>
      <c r="B17" s="13" t="s">
        <v>17</v>
      </c>
      <c r="C17" s="14">
        <f>C16-C22</f>
        <v>26</v>
      </c>
      <c r="D17" s="14">
        <f>D16-D22</f>
        <v>31</v>
      </c>
      <c r="E17" s="14">
        <f>E16-E22</f>
        <v>60</v>
      </c>
      <c r="F17" s="14">
        <f>F16-F22</f>
        <v>263</v>
      </c>
      <c r="G17" s="14">
        <f>SUM(C17:F17)</f>
        <v>380</v>
      </c>
      <c r="H17" s="14">
        <v>266</v>
      </c>
      <c r="I17" s="14">
        <v>78</v>
      </c>
      <c r="J17" s="14">
        <v>313</v>
      </c>
      <c r="K17" s="14">
        <v>266</v>
      </c>
      <c r="L17" s="14">
        <f>H17+I17+J17+K17</f>
        <v>923</v>
      </c>
      <c r="M17" s="19"/>
      <c r="O17" s="36"/>
      <c r="P17" s="59"/>
      <c r="Q17" s="59"/>
      <c r="R17" s="59"/>
      <c r="S17" s="59"/>
      <c r="T17" s="36"/>
      <c r="W17" s="18"/>
      <c r="X17" s="18"/>
      <c r="Y17" s="45"/>
      <c r="Z17" s="45"/>
      <c r="AA17" s="45"/>
      <c r="AB17" s="45"/>
    </row>
    <row r="18" spans="1:20" ht="15.75" customHeight="1">
      <c r="A18" s="70" t="s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16"/>
      <c r="M18" s="22"/>
      <c r="O18" s="36"/>
      <c r="P18" s="59"/>
      <c r="Q18" s="59"/>
      <c r="R18" s="59"/>
      <c r="S18" s="59"/>
      <c r="T18" s="36"/>
    </row>
    <row r="19" spans="1:17" ht="17.25" customHeight="1">
      <c r="A19" s="12" t="s">
        <v>42</v>
      </c>
      <c r="B19" s="13" t="s">
        <v>17</v>
      </c>
      <c r="C19" s="14">
        <v>8000</v>
      </c>
      <c r="D19" s="14">
        <v>9500</v>
      </c>
      <c r="E19" s="14">
        <v>10500</v>
      </c>
      <c r="F19" s="14">
        <v>12000</v>
      </c>
      <c r="G19" s="17">
        <f>(C19+D19+E19+F19)/4</f>
        <v>10000</v>
      </c>
      <c r="H19" s="14">
        <v>12860.5</v>
      </c>
      <c r="I19" s="14">
        <v>10993.5</v>
      </c>
      <c r="J19" s="14">
        <v>14206</v>
      </c>
      <c r="K19" s="14">
        <v>17095</v>
      </c>
      <c r="L19" s="17">
        <f>K19+J19+I19+H19</f>
        <v>55155</v>
      </c>
      <c r="O19" s="21"/>
      <c r="P19" s="21"/>
      <c r="Q19" s="34"/>
    </row>
    <row r="20" spans="1:39" ht="31.5">
      <c r="A20" s="24" t="s">
        <v>10</v>
      </c>
      <c r="B20" s="13" t="s">
        <v>9</v>
      </c>
      <c r="C20" s="25">
        <f aca="true" t="shared" si="0" ref="C20:L20">C17/C19</f>
        <v>0.00325</v>
      </c>
      <c r="D20" s="25">
        <f t="shared" si="0"/>
        <v>0.003263157894736842</v>
      </c>
      <c r="E20" s="25">
        <f t="shared" si="0"/>
        <v>0.005714285714285714</v>
      </c>
      <c r="F20" s="25">
        <f t="shared" si="0"/>
        <v>0.021916666666666668</v>
      </c>
      <c r="G20" s="25">
        <f t="shared" si="0"/>
        <v>0.038</v>
      </c>
      <c r="H20" s="25">
        <f t="shared" si="0"/>
        <v>0.020683488200303253</v>
      </c>
      <c r="I20" s="25">
        <f t="shared" si="0"/>
        <v>0.007095101650975577</v>
      </c>
      <c r="J20" s="25">
        <f t="shared" si="0"/>
        <v>0.02203294382655216</v>
      </c>
      <c r="K20" s="25">
        <f t="shared" si="0"/>
        <v>0.015560105293945598</v>
      </c>
      <c r="L20" s="25">
        <f t="shared" si="0"/>
        <v>0.01673465687607651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5" customHeight="1" outlineLevel="1">
      <c r="A21" s="26" t="s">
        <v>35</v>
      </c>
      <c r="B21" s="13" t="s">
        <v>17</v>
      </c>
      <c r="C21" s="14">
        <v>7409</v>
      </c>
      <c r="D21" s="14">
        <v>8784</v>
      </c>
      <c r="E21" s="14">
        <v>9685</v>
      </c>
      <c r="F21" s="14">
        <v>10817</v>
      </c>
      <c r="G21" s="14">
        <f>SUM(C21:F21)</f>
        <v>36695</v>
      </c>
      <c r="H21" s="14">
        <v>1462</v>
      </c>
      <c r="I21" s="14">
        <v>1398</v>
      </c>
      <c r="J21" s="27">
        <v>1714</v>
      </c>
      <c r="K21" s="27">
        <v>2224</v>
      </c>
      <c r="L21" s="27">
        <f>H21+I21+J21+K21</f>
        <v>6798</v>
      </c>
      <c r="M21" s="11"/>
      <c r="N21" s="18"/>
      <c r="O21" s="18"/>
      <c r="P21" s="18"/>
      <c r="Q21" s="18"/>
      <c r="R21" s="18"/>
      <c r="S21" s="35"/>
      <c r="T21" s="18"/>
      <c r="U21" s="18"/>
      <c r="V21" s="18"/>
      <c r="W21" s="18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</row>
    <row r="22" spans="1:39" ht="15.75" customHeight="1">
      <c r="A22" s="70" t="s">
        <v>24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N22" s="18"/>
      <c r="O22" s="54"/>
      <c r="P22" s="54"/>
      <c r="Q22" s="53"/>
      <c r="R22" s="55"/>
      <c r="S22" s="54"/>
      <c r="T22" s="18"/>
      <c r="U22" s="18"/>
      <c r="V22" s="39"/>
      <c r="W22" s="39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41" ht="17.25" customHeight="1">
      <c r="A23" s="28" t="s">
        <v>43</v>
      </c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48"/>
      <c r="N23" s="64"/>
      <c r="O23" s="62"/>
      <c r="P23" s="65"/>
      <c r="Q23" s="18"/>
      <c r="R23" s="18"/>
      <c r="S23" s="18"/>
      <c r="T23" s="18"/>
      <c r="U23" s="18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3"/>
      <c r="AO23" s="43"/>
    </row>
    <row r="24" spans="1:39" ht="15.75">
      <c r="A24" s="29" t="s">
        <v>32</v>
      </c>
      <c r="B24" s="13" t="s">
        <v>17</v>
      </c>
      <c r="C24" s="68">
        <f aca="true" t="shared" si="1" ref="C24:K24">C25+C27+C28+C29</f>
        <v>7409</v>
      </c>
      <c r="D24" s="68">
        <f t="shared" si="1"/>
        <v>8784</v>
      </c>
      <c r="E24" s="68">
        <f t="shared" si="1"/>
        <v>9685</v>
      </c>
      <c r="F24" s="68">
        <f t="shared" si="1"/>
        <v>10817</v>
      </c>
      <c r="G24" s="68">
        <f t="shared" si="1"/>
        <v>36695</v>
      </c>
      <c r="H24" s="30">
        <f t="shared" si="1"/>
        <v>11439</v>
      </c>
      <c r="I24" s="30">
        <f t="shared" si="1"/>
        <v>10031.5</v>
      </c>
      <c r="J24" s="30">
        <f t="shared" si="1"/>
        <v>13356.5</v>
      </c>
      <c r="K24" s="30">
        <f t="shared" si="1"/>
        <v>16616</v>
      </c>
      <c r="L24" s="30">
        <f>(H24+I24)/2</f>
        <v>10735.25</v>
      </c>
      <c r="M24" s="49"/>
      <c r="N24" s="60"/>
      <c r="O24" s="60"/>
      <c r="P24" s="60"/>
      <c r="Q24" s="60"/>
      <c r="R24" s="60"/>
      <c r="S24" s="35"/>
      <c r="T24" s="18"/>
      <c r="U24" s="35"/>
      <c r="V24" s="35"/>
      <c r="W24" s="35"/>
      <c r="X24" s="18"/>
      <c r="Y24" s="35"/>
      <c r="Z24" s="35"/>
      <c r="AA24" s="35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6.5" customHeight="1">
      <c r="A25" s="28" t="s">
        <v>44</v>
      </c>
      <c r="B25" s="13" t="s">
        <v>17</v>
      </c>
      <c r="C25" s="52">
        <v>5800</v>
      </c>
      <c r="D25" s="52">
        <v>6830</v>
      </c>
      <c r="E25" s="52">
        <v>7900</v>
      </c>
      <c r="F25" s="52">
        <v>9200</v>
      </c>
      <c r="G25" s="30">
        <f>F25+E25+D25+C25</f>
        <v>29730</v>
      </c>
      <c r="H25" s="30">
        <v>9977</v>
      </c>
      <c r="I25" s="30">
        <v>8675.5</v>
      </c>
      <c r="J25" s="30">
        <v>11667.5</v>
      </c>
      <c r="K25" s="30">
        <v>14325</v>
      </c>
      <c r="L25" s="30">
        <f>K25+J25+I25+H25</f>
        <v>44645</v>
      </c>
      <c r="M25" s="49"/>
      <c r="N25" s="60"/>
      <c r="O25" s="60"/>
      <c r="P25" s="60"/>
      <c r="Q25" s="60"/>
      <c r="R25" s="60"/>
      <c r="S25" s="35"/>
      <c r="T25" s="40"/>
      <c r="U25" s="35"/>
      <c r="V25" s="35"/>
      <c r="W25" s="35"/>
      <c r="X25" s="41"/>
      <c r="Y25" s="35"/>
      <c r="Z25" s="35"/>
      <c r="AA25" s="35"/>
      <c r="AB25" s="41"/>
      <c r="AC25" s="42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7.25" customHeight="1">
      <c r="A26" s="31" t="s">
        <v>45</v>
      </c>
      <c r="B26" s="13" t="s">
        <v>45</v>
      </c>
      <c r="C26" s="56"/>
      <c r="D26" s="56"/>
      <c r="E26" s="56"/>
      <c r="F26" s="56"/>
      <c r="G26" s="23"/>
      <c r="H26" s="23"/>
      <c r="I26" s="23"/>
      <c r="J26" s="23"/>
      <c r="K26" s="16"/>
      <c r="L26" s="23"/>
      <c r="M26" s="48"/>
      <c r="N26" s="61"/>
      <c r="O26" s="62"/>
      <c r="P26" s="61"/>
      <c r="Q26" s="61"/>
      <c r="R26" s="6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8" customHeight="1">
      <c r="A27" s="28" t="s">
        <v>31</v>
      </c>
      <c r="B27" s="13" t="s">
        <v>17</v>
      </c>
      <c r="C27" s="57">
        <v>1420</v>
      </c>
      <c r="D27" s="57">
        <v>1350</v>
      </c>
      <c r="E27" s="57">
        <v>1281</v>
      </c>
      <c r="F27" s="57">
        <v>909</v>
      </c>
      <c r="G27" s="30">
        <f>F27+E27+D27+C27</f>
        <v>4960</v>
      </c>
      <c r="H27" s="47">
        <v>959</v>
      </c>
      <c r="I27" s="30">
        <v>698</v>
      </c>
      <c r="J27" s="30">
        <v>953</v>
      </c>
      <c r="K27" s="47">
        <v>1394</v>
      </c>
      <c r="L27" s="30">
        <f>K27+J27+I27+H27</f>
        <v>4004</v>
      </c>
      <c r="M27" s="48"/>
      <c r="N27" s="63"/>
      <c r="O27" s="62"/>
      <c r="P27" s="63"/>
      <c r="Q27" s="63"/>
      <c r="R27" s="63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28" t="s">
        <v>36</v>
      </c>
      <c r="B28" s="13" t="s">
        <v>17</v>
      </c>
      <c r="C28" s="57">
        <v>158</v>
      </c>
      <c r="D28" s="57">
        <v>558</v>
      </c>
      <c r="E28" s="57">
        <v>458</v>
      </c>
      <c r="F28" s="57">
        <v>658</v>
      </c>
      <c r="G28" s="30">
        <f>F28+E28+D28+C28</f>
        <v>1832</v>
      </c>
      <c r="H28" s="30">
        <v>429</v>
      </c>
      <c r="I28" s="30">
        <v>558</v>
      </c>
      <c r="J28" s="30">
        <v>655</v>
      </c>
      <c r="K28" s="47">
        <v>876</v>
      </c>
      <c r="L28" s="30">
        <f>K28+J28+I28+H28</f>
        <v>2518</v>
      </c>
      <c r="M28" s="48"/>
      <c r="N28" s="63"/>
      <c r="O28" s="62"/>
      <c r="P28" s="63"/>
      <c r="Q28" s="63"/>
      <c r="R28" s="6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19" ht="14.25" customHeight="1">
      <c r="A29" s="28" t="s">
        <v>46</v>
      </c>
      <c r="B29" s="13" t="s">
        <v>17</v>
      </c>
      <c r="C29" s="57">
        <v>31</v>
      </c>
      <c r="D29" s="57">
        <v>46</v>
      </c>
      <c r="E29" s="57">
        <v>46</v>
      </c>
      <c r="F29" s="57">
        <v>50</v>
      </c>
      <c r="G29" s="30">
        <f>F29+E29+D29+C29</f>
        <v>173</v>
      </c>
      <c r="H29" s="30">
        <v>74</v>
      </c>
      <c r="I29" s="30">
        <v>100</v>
      </c>
      <c r="J29" s="30">
        <v>81</v>
      </c>
      <c r="K29" s="47">
        <v>21</v>
      </c>
      <c r="L29" s="30">
        <f>K29+J29+I29+H29</f>
        <v>276</v>
      </c>
      <c r="M29" s="48"/>
      <c r="N29" s="63"/>
      <c r="O29" s="62"/>
      <c r="P29" s="63"/>
      <c r="Q29" s="63"/>
      <c r="R29" s="63"/>
      <c r="S29" s="18"/>
    </row>
    <row r="30" spans="1:19" ht="18" customHeight="1">
      <c r="A30" s="12" t="s">
        <v>34</v>
      </c>
      <c r="B30" s="13" t="s">
        <v>11</v>
      </c>
      <c r="C30" s="51">
        <v>7635</v>
      </c>
      <c r="D30" s="51">
        <v>7635</v>
      </c>
      <c r="E30" s="51">
        <v>7635</v>
      </c>
      <c r="F30" s="51">
        <v>7635</v>
      </c>
      <c r="G30" s="51">
        <v>7635</v>
      </c>
      <c r="H30" s="14">
        <v>8898</v>
      </c>
      <c r="I30" s="14">
        <v>9862</v>
      </c>
      <c r="J30" s="16">
        <v>10900</v>
      </c>
      <c r="K30" s="23">
        <v>10476</v>
      </c>
      <c r="L30" s="23">
        <v>10034</v>
      </c>
      <c r="N30" s="66"/>
      <c r="O30" s="18"/>
      <c r="P30" s="18"/>
      <c r="Q30" s="18"/>
      <c r="R30" s="18"/>
      <c r="S30" s="18"/>
    </row>
    <row r="31" spans="1:12" ht="19.5" customHeight="1">
      <c r="A31" s="12" t="s">
        <v>12</v>
      </c>
      <c r="B31" s="13" t="s">
        <v>17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6">
        <v>0</v>
      </c>
      <c r="J31" s="16">
        <v>0</v>
      </c>
      <c r="K31" s="16">
        <v>0</v>
      </c>
      <c r="L31" s="23">
        <f aca="true" t="shared" si="2" ref="L31:L38">H31</f>
        <v>0</v>
      </c>
    </row>
    <row r="32" spans="1:12" ht="15.75">
      <c r="A32" s="12" t="s">
        <v>13</v>
      </c>
      <c r="B32" s="13" t="s">
        <v>17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6">
        <v>0</v>
      </c>
      <c r="I32" s="16">
        <v>0</v>
      </c>
      <c r="J32" s="16">
        <v>0</v>
      </c>
      <c r="K32" s="16">
        <v>0</v>
      </c>
      <c r="L32" s="23">
        <f t="shared" si="2"/>
        <v>0</v>
      </c>
    </row>
    <row r="33" spans="1:12" ht="18" customHeight="1">
      <c r="A33" s="12" t="s">
        <v>14</v>
      </c>
      <c r="B33" s="13" t="s">
        <v>17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5">
        <v>3162</v>
      </c>
      <c r="I33" s="14">
        <v>2143</v>
      </c>
      <c r="J33" s="16">
        <v>2157</v>
      </c>
      <c r="K33" s="16">
        <v>3023</v>
      </c>
      <c r="L33" s="17">
        <v>3023</v>
      </c>
    </row>
    <row r="34" spans="1:12" ht="17.25" customHeight="1">
      <c r="A34" s="58" t="s">
        <v>15</v>
      </c>
      <c r="B34" s="13"/>
      <c r="C34" s="33"/>
      <c r="D34" s="33"/>
      <c r="E34" s="33"/>
      <c r="F34" s="33"/>
      <c r="G34" s="33"/>
      <c r="H34" s="14"/>
      <c r="I34" s="16"/>
      <c r="J34" s="50"/>
      <c r="K34" s="50"/>
      <c r="L34" s="23"/>
    </row>
    <row r="35" spans="1:12" ht="14.25" customHeight="1">
      <c r="A35" s="12" t="s">
        <v>16</v>
      </c>
      <c r="B35" s="13" t="s">
        <v>17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6">
        <v>0</v>
      </c>
      <c r="J35" s="16">
        <v>0</v>
      </c>
      <c r="K35" s="16">
        <v>0</v>
      </c>
      <c r="L35" s="23">
        <f t="shared" si="2"/>
        <v>0</v>
      </c>
    </row>
    <row r="36" spans="1:12" ht="16.5" customHeight="1">
      <c r="A36" s="12" t="s">
        <v>23</v>
      </c>
      <c r="B36" s="13" t="s">
        <v>17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69</v>
      </c>
      <c r="I36" s="16">
        <v>95</v>
      </c>
      <c r="J36" s="16">
        <v>54</v>
      </c>
      <c r="K36" s="16">
        <v>133</v>
      </c>
      <c r="L36" s="23">
        <v>133</v>
      </c>
    </row>
    <row r="37" spans="1:12" ht="30.75" customHeight="1">
      <c r="A37" s="12" t="s">
        <v>26</v>
      </c>
      <c r="B37" s="13" t="s">
        <v>17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0</v>
      </c>
      <c r="I37" s="14">
        <v>0</v>
      </c>
      <c r="J37" s="16">
        <v>0</v>
      </c>
      <c r="K37" s="16">
        <v>0</v>
      </c>
      <c r="L37" s="23">
        <f t="shared" si="2"/>
        <v>0</v>
      </c>
    </row>
    <row r="38" spans="1:12" ht="18.75" customHeight="1">
      <c r="A38" s="12" t="s">
        <v>30</v>
      </c>
      <c r="B38" s="13" t="s">
        <v>17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7">
        <v>0</v>
      </c>
      <c r="J38" s="16">
        <v>0</v>
      </c>
      <c r="K38" s="16">
        <v>0</v>
      </c>
      <c r="L38" s="23">
        <f t="shared" si="2"/>
        <v>0</v>
      </c>
    </row>
    <row r="39" spans="1:12" ht="18.75" customHeight="1">
      <c r="A39" s="12" t="s">
        <v>33</v>
      </c>
      <c r="B39" s="13" t="s">
        <v>17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528</v>
      </c>
      <c r="I39" s="14">
        <v>338</v>
      </c>
      <c r="J39" s="16">
        <v>213</v>
      </c>
      <c r="K39" s="16">
        <v>61</v>
      </c>
      <c r="L39" s="17">
        <v>61</v>
      </c>
    </row>
    <row r="40" spans="1:12" ht="31.5" customHeight="1">
      <c r="A40" s="12" t="s">
        <v>18</v>
      </c>
      <c r="B40" s="13" t="s">
        <v>17</v>
      </c>
      <c r="C40" s="14">
        <v>400</v>
      </c>
      <c r="D40" s="14">
        <v>0</v>
      </c>
      <c r="E40" s="14">
        <v>0</v>
      </c>
      <c r="F40" s="14">
        <v>0</v>
      </c>
      <c r="G40" s="14">
        <v>0</v>
      </c>
      <c r="H40" s="16">
        <v>300</v>
      </c>
      <c r="I40" s="14">
        <v>9</v>
      </c>
      <c r="J40" s="16">
        <v>0</v>
      </c>
      <c r="K40" s="16">
        <v>0</v>
      </c>
      <c r="L40" s="23">
        <v>309</v>
      </c>
    </row>
    <row r="41" spans="1:12" ht="6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4.25" customHeight="1">
      <c r="A42" s="67" t="s">
        <v>25</v>
      </c>
      <c r="B42" s="2"/>
      <c r="C42" s="2"/>
      <c r="D42" s="2"/>
      <c r="E42" s="2"/>
      <c r="F42" s="2"/>
      <c r="G42" s="2"/>
      <c r="H42" s="7"/>
      <c r="I42" s="7"/>
      <c r="J42" s="7"/>
      <c r="K42" s="7"/>
      <c r="L42" s="7"/>
    </row>
    <row r="43" spans="1:12" ht="15">
      <c r="A43" s="1"/>
      <c r="B43" s="2"/>
      <c r="C43" s="2"/>
      <c r="D43" s="2"/>
      <c r="E43" s="2"/>
      <c r="F43" s="2"/>
      <c r="G43" s="2"/>
      <c r="H43" s="7"/>
      <c r="I43" s="7"/>
      <c r="J43" s="7"/>
      <c r="K43" s="7"/>
      <c r="L43" s="7"/>
    </row>
    <row r="44" spans="1:12" ht="15">
      <c r="A44" s="1"/>
      <c r="B44" s="2"/>
      <c r="C44" s="2"/>
      <c r="D44" s="2"/>
      <c r="E44" s="2"/>
      <c r="F44" s="2"/>
      <c r="G44" s="2"/>
      <c r="H44" s="7"/>
      <c r="I44" s="7"/>
      <c r="J44" s="7"/>
      <c r="K44" s="7"/>
      <c r="L44" s="7"/>
    </row>
    <row r="45" spans="1:12" ht="15">
      <c r="A45" s="1" t="s">
        <v>47</v>
      </c>
      <c r="B45" s="2"/>
      <c r="C45" s="2"/>
      <c r="D45" s="2"/>
      <c r="E45" s="2"/>
      <c r="F45" s="2"/>
      <c r="G45" s="2"/>
      <c r="H45" s="7"/>
      <c r="I45" s="7"/>
      <c r="J45" s="7"/>
      <c r="K45" s="8" t="s">
        <v>48</v>
      </c>
      <c r="L45" s="7"/>
    </row>
    <row r="46" spans="1:12" ht="15">
      <c r="A46" s="1"/>
      <c r="B46" s="2"/>
      <c r="C46" s="2"/>
      <c r="D46" s="2"/>
      <c r="E46" s="2"/>
      <c r="F46" s="2"/>
      <c r="G46" s="2"/>
      <c r="H46" s="7"/>
      <c r="I46" s="7"/>
      <c r="J46" s="7"/>
      <c r="K46" s="7"/>
      <c r="L46" s="7"/>
    </row>
    <row r="47" spans="1:12" ht="12.75">
      <c r="A47" s="2"/>
      <c r="B47" s="2"/>
      <c r="C47" s="2"/>
      <c r="D47" s="2"/>
      <c r="E47" s="2"/>
      <c r="F47" s="2"/>
      <c r="G47" s="2"/>
      <c r="H47" s="7"/>
      <c r="I47" s="7"/>
      <c r="J47" s="7"/>
      <c r="K47" s="7"/>
      <c r="L47" s="7"/>
    </row>
    <row r="48" spans="1:12" ht="12.75">
      <c r="A48" s="2" t="s">
        <v>49</v>
      </c>
      <c r="B48" s="2"/>
      <c r="C48" s="2"/>
      <c r="D48" s="2"/>
      <c r="E48" s="2"/>
      <c r="F48" s="2"/>
      <c r="G48" s="2"/>
      <c r="H48" s="7"/>
      <c r="I48" s="7"/>
      <c r="J48" s="7"/>
      <c r="K48" s="7"/>
      <c r="L48" s="7"/>
    </row>
    <row r="49" spans="1:12" ht="12.75">
      <c r="A49" s="2" t="s">
        <v>45</v>
      </c>
      <c r="B49" s="2"/>
      <c r="C49" s="2"/>
      <c r="D49" s="2"/>
      <c r="E49" s="2"/>
      <c r="F49" s="2"/>
      <c r="G49" s="2"/>
      <c r="H49" s="7"/>
      <c r="I49" s="7"/>
      <c r="J49" s="7"/>
      <c r="K49" s="7"/>
      <c r="L49" s="7"/>
    </row>
  </sheetData>
  <sheetProtection/>
  <mergeCells count="25">
    <mergeCell ref="H12:L12"/>
    <mergeCell ref="C13:F13"/>
    <mergeCell ref="G13:G14"/>
    <mergeCell ref="H13:K13"/>
    <mergeCell ref="L13:L14"/>
    <mergeCell ref="AD22:AE22"/>
    <mergeCell ref="AF22:AG22"/>
    <mergeCell ref="AH22:AI22"/>
    <mergeCell ref="X22:Y22"/>
    <mergeCell ref="AB22:AC22"/>
    <mergeCell ref="A1:L1"/>
    <mergeCell ref="A2:L2"/>
    <mergeCell ref="A12:A14"/>
    <mergeCell ref="B12:B14"/>
    <mergeCell ref="C12:G12"/>
    <mergeCell ref="B4:D4"/>
    <mergeCell ref="A18:K18"/>
    <mergeCell ref="A22:L22"/>
    <mergeCell ref="AJ21:AM21"/>
    <mergeCell ref="AJ22:AK22"/>
    <mergeCell ref="AL22:AM22"/>
    <mergeCell ref="AF21:AI21"/>
    <mergeCell ref="X21:AA21"/>
    <mergeCell ref="AB21:AE21"/>
    <mergeCell ref="Z22:AA22"/>
  </mergeCells>
  <printOptions/>
  <pageMargins left="0" right="0" top="0.35433070866141736" bottom="0" header="0.5118110236220472" footer="0.5118110236220472"/>
  <pageSetup fitToHeight="2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Пантелеевна</dc:creator>
  <cp:keywords/>
  <dc:description/>
  <cp:lastModifiedBy>Пользователь Windows</cp:lastModifiedBy>
  <cp:lastPrinted>2021-07-23T10:07:47Z</cp:lastPrinted>
  <dcterms:created xsi:type="dcterms:W3CDTF">2011-04-21T10:01:16Z</dcterms:created>
  <dcterms:modified xsi:type="dcterms:W3CDTF">2021-10-08T13:29:54Z</dcterms:modified>
  <cp:category/>
  <cp:version/>
  <cp:contentType/>
  <cp:contentStatus/>
</cp:coreProperties>
</file>