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КОНКОМ\1. 06-01 04.06.2020\САЙТ\09 Питання ЖКГ\099 04.06.2020\"/>
    </mc:Choice>
  </mc:AlternateContent>
  <bookViews>
    <workbookView xWindow="0" yWindow="0" windowWidth="20490" windowHeight="70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101" i="1" l="1"/>
  <c r="J101" i="1"/>
  <c r="G101" i="1"/>
  <c r="K98" i="1"/>
  <c r="G98" i="1"/>
  <c r="J97" i="1"/>
  <c r="J98" i="1" s="1"/>
  <c r="I97" i="1"/>
  <c r="I98" i="1" s="1"/>
  <c r="H97" i="1"/>
  <c r="H98" i="1" s="1"/>
  <c r="K95" i="1"/>
  <c r="H95" i="1"/>
  <c r="G95" i="1"/>
  <c r="K89" i="1"/>
  <c r="J89" i="1"/>
  <c r="J90" i="1" s="1"/>
  <c r="H89" i="1"/>
  <c r="H90" i="1" s="1"/>
  <c r="G89" i="1"/>
  <c r="K78" i="1"/>
  <c r="H78" i="1"/>
  <c r="G78" i="1"/>
  <c r="K59" i="1"/>
  <c r="J59" i="1"/>
  <c r="H59" i="1"/>
  <c r="G59" i="1"/>
  <c r="G60" i="1" s="1"/>
  <c r="K42" i="1"/>
  <c r="J42" i="1"/>
  <c r="I42" i="1"/>
  <c r="H42" i="1"/>
  <c r="H60" i="1" s="1"/>
  <c r="G42" i="1"/>
  <c r="K34" i="1"/>
  <c r="J34" i="1"/>
  <c r="I34" i="1"/>
  <c r="I35" i="1" s="1"/>
  <c r="H34" i="1"/>
  <c r="G34" i="1"/>
  <c r="G35" i="1" s="1"/>
  <c r="J26" i="1"/>
  <c r="J35" i="1" s="1"/>
  <c r="H26" i="1"/>
  <c r="H35" i="1" s="1"/>
  <c r="G26" i="1"/>
  <c r="K24" i="1"/>
  <c r="K26" i="1" s="1"/>
  <c r="J60" i="1" l="1"/>
  <c r="J103" i="1" s="1"/>
  <c r="K60" i="1"/>
  <c r="G90" i="1"/>
  <c r="G102" i="1"/>
  <c r="K102" i="1"/>
  <c r="K90" i="1"/>
  <c r="K35" i="1"/>
  <c r="H103" i="1"/>
  <c r="G103" i="1"/>
  <c r="G104" i="1"/>
  <c r="J102" i="1"/>
  <c r="H101" i="1"/>
  <c r="H102" i="1" s="1"/>
  <c r="K103" i="1" l="1"/>
  <c r="K104" i="1" s="1"/>
  <c r="H104" i="1"/>
  <c r="J104" i="1"/>
</calcChain>
</file>

<file path=xl/sharedStrings.xml><?xml version="1.0" encoding="utf-8"?>
<sst xmlns="http://schemas.openxmlformats.org/spreadsheetml/2006/main" count="295" uniqueCount="117">
  <si>
    <t>П Л А Н</t>
  </si>
  <si>
    <t>заходів щодо підготовки  обладнання теплового</t>
  </si>
  <si>
    <t>господарства  ТОВ "Тепло-Мелітополь"  до роботи в осінньо – зимовий період 2020-2021рр.</t>
  </si>
  <si>
    <t>№
п.п.</t>
  </si>
  <si>
    <t>Инв.  №</t>
  </si>
  <si>
    <t>Найменування  заходів</t>
  </si>
  <si>
    <t>Виконавець</t>
  </si>
  <si>
    <t>Термін виконання</t>
  </si>
  <si>
    <t>Планована 
вартість робіт  в   грн.</t>
  </si>
  <si>
    <t>початок робіт</t>
  </si>
  <si>
    <t>закінчення робіт</t>
  </si>
  <si>
    <t>Загальна вартість, грн</t>
  </si>
  <si>
    <t>За рахунок</t>
  </si>
  <si>
    <t>ВСЬОГО</t>
  </si>
  <si>
    <t>Вартість матеріалів (без ПДВ)</t>
  </si>
  <si>
    <t>Міського бюджету</t>
  </si>
  <si>
    <t>амортизаційних відрахувань</t>
  </si>
  <si>
    <t>Експлуатаційних витрат</t>
  </si>
  <si>
    <t>РО З Д І Л  I</t>
  </si>
  <si>
    <t>Капітальні та поточні ремонти обладнання і теплових мереж</t>
  </si>
  <si>
    <t>ЕРТМ-1</t>
  </si>
  <si>
    <t>КАПІТАЛЬНІ ТА ПОТОЧНІ РЕМОНТИ ОБЛАДНАННЯ</t>
  </si>
  <si>
    <t>УЦР                          ТОВ "Устимівський котельномеханічний завод"</t>
  </si>
  <si>
    <t>липень</t>
  </si>
  <si>
    <t>серпень</t>
  </si>
  <si>
    <t>б/н</t>
  </si>
  <si>
    <t>підрядник</t>
  </si>
  <si>
    <t>-</t>
  </si>
  <si>
    <t>травень</t>
  </si>
  <si>
    <t>червень</t>
  </si>
  <si>
    <t>Ремонт  обладнання  КВЗіА (держповірка)</t>
  </si>
  <si>
    <t>вересень</t>
  </si>
  <si>
    <t>Ремонт  електрообладнання</t>
  </si>
  <si>
    <t>Підсумково по ремонту обладнання:</t>
  </si>
  <si>
    <t>КАПІТАЛЬНІ ТА ПОТОЧНІ РЕМОНТИ МЕРЕЖ</t>
  </si>
  <si>
    <r>
      <t xml:space="preserve">К/ремонт теплової мережі СШ №25 (від міськвідділу до ДОСАФ) перехід через вул. А. Невського, із застосуванням попередньо ізольованих труб  </t>
    </r>
    <r>
      <rPr>
        <sz val="10"/>
        <rFont val="Calibri"/>
        <family val="2"/>
        <charset val="204"/>
      </rPr>
      <t>Ø159/250 мм, L-50 п.м.</t>
    </r>
  </si>
  <si>
    <t>ЕРТМ -1</t>
  </si>
  <si>
    <t>К/ремонт теплової мережі від котельні по вул.Покровська,61/1 до ТК-3 по вул. Гетьманська (перехід через вул. Інтеркультурна в районі "Амстора") з використанням попередьо ізольованими труб Ø530/710 мм, L-54,8 п.м.</t>
  </si>
  <si>
    <t>липень</t>
  </si>
  <si>
    <t>ГВ т/мереж по закінченню сезона</t>
  </si>
  <si>
    <t>Ремонт  т/мереж після ГВ</t>
  </si>
  <si>
    <t>Т/ремонт  теплової ізоляції т/мереж</t>
  </si>
  <si>
    <t>УЦР</t>
  </si>
  <si>
    <t>Підсумково по ремонту теплових мереж:</t>
  </si>
  <si>
    <t>Підсумково по ремонту обладнання та т/мереж  ЕРТМ-1:</t>
  </si>
  <si>
    <t>ЕРТМ-2</t>
  </si>
  <si>
    <t>Т/ремонт. Часткова заміна трубопроводу по підживлюючего трубопроводу та врізки на підживлюючи насоси Ø 108 мм., L= 4 м.п.,Ø 57 мм., L= 3 м.п.,Ø 89 мм., L= 3 м.п.</t>
  </si>
  <si>
    <t>ЕРТМ -2</t>
  </si>
  <si>
    <t>Червень</t>
  </si>
  <si>
    <t>Травень</t>
  </si>
  <si>
    <t>Вересень</t>
  </si>
  <si>
    <t>Підсумково по  ремонту обладнання :</t>
  </si>
  <si>
    <t>КАПІТАЛЬНІ ТА ПОТОЧНІ РЕМОНТИ  МЕРЕЖ</t>
  </si>
  <si>
    <t>жовтень</t>
  </si>
  <si>
    <t>Т/ремонт т/ мережі від ж.б. по вул. Чайковського,57 до ДСС по вул. Чайковського,46 Ø 159 мм., L= 64 м.п., Ø 89 мм., L= 30 м.п.</t>
  </si>
  <si>
    <t>Т/ремонт  запірної арматури (засувки) Ду 200 мм.-1шт від котельні "Привокзальна" по вул. Гетьмана Сагайдачного, 270/1</t>
  </si>
  <si>
    <t>Т/ремонт теплової мережі транзитного трубопровода від ТК ІІ-7 по пр. 50-річчя Перемоги, 27 ,Ø 426 мм., L=1,5 м.п.,</t>
  </si>
  <si>
    <t>Т/ремонт теплової мережі від ТК ІІ-2/9 до ж.б. по вул Г. Сталінграду, 23, Ø 108 мм., L=128 м.п.,</t>
  </si>
  <si>
    <t>Т/ремонт. Встановлення запірної арматури  в ТК-ІІ-7/16 за адресою вул. Грізодубовой, 46-48, (батерфляй Ду 200 мм. -2 шт).</t>
  </si>
  <si>
    <t>Наладка елеваторних вузлів усіх кварталів району.</t>
  </si>
  <si>
    <t>ЕРТМ-2   Гр.налагодження</t>
  </si>
  <si>
    <t>Квітень</t>
  </si>
  <si>
    <t>Підсумково по ремонту обладнання та т/мереж  ЕРТМ-2:</t>
  </si>
  <si>
    <t>ЕРТМ-3</t>
  </si>
  <si>
    <t>ЕРТМ-3  ДЦР         підрядник</t>
  </si>
  <si>
    <t>420896   420946</t>
  </si>
  <si>
    <t>квітень</t>
  </si>
  <si>
    <t>Т/ремонт газоходу котлів ВК-21 у котельні вул. П. Ловецького, 142/2</t>
  </si>
  <si>
    <t>Підсумково по ремонту обладнання :</t>
  </si>
  <si>
    <r>
      <t xml:space="preserve">Т/ремонт теплової мережі по вул. Гагаріна,4(встановлення на низькі опори, Г.В. ремонт ізоляції </t>
    </r>
    <r>
      <rPr>
        <sz val="10"/>
        <rFont val="Calibri"/>
        <family val="2"/>
        <charset val="204"/>
      </rPr>
      <t>Ø</t>
    </r>
    <r>
      <rPr>
        <sz val="11"/>
        <color rgb="FF000000"/>
        <rFont val="Calibri"/>
        <family val="2"/>
        <charset val="1"/>
      </rPr>
      <t xml:space="preserve"> 108 мм.</t>
    </r>
  </si>
  <si>
    <t>3206, 3208</t>
  </si>
  <si>
    <t>Т/ремонт теплових камер ТК-1/13, ТК-1/30 теплових мереж Н. Мелітополя</t>
  </si>
  <si>
    <t>Ремонт  теплової ізоляції т/мереж</t>
  </si>
  <si>
    <t>Підсумково по ремонту обладнання та т/мереж  ЕРТМ-3:</t>
  </si>
  <si>
    <t>РО З Д І Л  II</t>
  </si>
  <si>
    <t>ПОТОЧНІ РЕМОНТИ БУДІВЕЛЬ та СПОРУД</t>
  </si>
  <si>
    <t>Т/ремонт покрівлі котельні по вул. Покровська, 61/1</t>
  </si>
  <si>
    <t>Підсумково по ТР будівель та споруд</t>
  </si>
  <si>
    <t>Т/ремонт котельні "Привокзальна" вул. Гетьмана Сагайдачного, 270/1</t>
  </si>
  <si>
    <t>Підсумково по ТР будівель та споруд ТОВ "Тепло-Мелітополь"</t>
  </si>
  <si>
    <t>Підсумково по К/Р та Т/Р обладнання та т/мереж ТОВ "Тепло-Мелітополь"</t>
  </si>
  <si>
    <t>Підсумково по ТОВ "Тепло-Мелітополь"</t>
  </si>
  <si>
    <t>Т/ремонт битових приміщень, санвузла, душевої та віконних блоків у котельні на вул. Гвардейській,40/1 (згідно з колективним договором)</t>
  </si>
  <si>
    <t>Т/ремонт теплової мережі на вул. Лютневій, 196 (транзит на ж.б. Лютнева, 202) Ø 159 мм. - 50 м.п..</t>
  </si>
  <si>
    <t>Т/ремонт ТК-5 теплової мережі на вул. Гвардійській (до будинку офіцеров)</t>
  </si>
  <si>
    <t>К/ремонт теплової мережі з виносом трубопроводів з пріміщєння ЦТП №1, 2 на опори на вул. Гвардійська.</t>
  </si>
  <si>
    <t>К/ремонт теплової мережі від ТК-2-2 до ЦТП-2, по теріторії штабу бригади,  із виносом на опори на вул. Гвардійській, Ø219 мм. L=364 м.п.</t>
  </si>
  <si>
    <r>
      <t xml:space="preserve">Т/ремонт підживлюючого вузла з заміною стальної труби на пластикову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 xml:space="preserve"> 50 мм. в котельні на вул. Интеркультурна, 402/1</t>
    </r>
  </si>
  <si>
    <r>
      <t xml:space="preserve">Т/ремонт технологічного трубопроводу котельні на вул. Интеркультурна, 402/1 (трубопровід подаючий над котлами)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 xml:space="preserve"> 325 мм. - 12 п/м.</t>
    </r>
  </si>
  <si>
    <t>Т/ремонт. Гідравлічне випробування водогрійного котла ВК-21 (КСВ-2,0) котельні на вул. П. Ловецького, 142/2</t>
  </si>
  <si>
    <t>Т/ремонт водогрійного котла ВК-21 №2 з арматурою обв'язкиу котельні на вул. П. Ловецького, 142/2</t>
  </si>
  <si>
    <t xml:space="preserve">Реконструкція газоходу котлів АОГВ-100 в котельні на вул. Пожарського, 2/24 </t>
  </si>
  <si>
    <t xml:space="preserve">Технічне переоснащення котельні на вул. Гвардійська,40/1 із заміною парового котла  ДКВР 6,5/13 на водогрійний </t>
  </si>
  <si>
    <t xml:space="preserve">Модернізація котлів ВК-21 шляхом заміни газових пальників на котлах, автоматизації регулювання роботи обладнання та диспетчеризації котельні на вул. П.Ловецького, 142/2 </t>
  </si>
  <si>
    <t>Технічне переоснащення котельні на вул П.Ловецького, 142/2 заміна мережевого насосу К 45/55 з ел.двигуном N=15 кВт на насос 3DH/I 50-200/11 з ел. двигуном N=11 кВт.</t>
  </si>
  <si>
    <t>Т/ремонт. Гідравлічне випробування водогрійного котла КВГ-7,56-150 котельні на вул.Гвардійська,40/1</t>
  </si>
  <si>
    <t>Т/ремонт. Гідравлічне випробування парового котла №1 ДКВР-6,5/13 котельні на вул.Гвардійська,40/1</t>
  </si>
  <si>
    <t>Т/ремонт водогрійного котла ВК-21 №1 з арматурою обв'язкиу котельні на вул. П. Ловецького, 142/2</t>
  </si>
  <si>
    <t>К/ремонт котла ПТВМ-30 №2 в котельні на вул. Покровській, 61/1</t>
  </si>
  <si>
    <t>Т/ремонт. Встановлення теплового лічільника у ТК-0 котельні на вул. Покровській, 61/1</t>
  </si>
  <si>
    <t>Т/ремонт дренажних трубопроводів від мережевих насосів котельні ПТВМ на вул. Покровській, 61/1</t>
  </si>
  <si>
    <t>Т/ремонт. Заміна труб системи опалення будівлі головного корпуса котельньні ПТВМ на вул. Покровській, 61/1</t>
  </si>
  <si>
    <r>
      <t>Т/ремонт емностей запаса води V=2000 м</t>
    </r>
    <r>
      <rPr>
        <sz val="10"/>
        <rFont val="Times New Roman"/>
        <family val="1"/>
        <charset val="204"/>
      </rPr>
      <t>³</t>
    </r>
    <r>
      <rPr>
        <sz val="10"/>
        <rFont val="Arial"/>
        <family val="2"/>
        <charset val="204"/>
      </rPr>
      <t xml:space="preserve"> котельні на вул. Покровській, 61/1</t>
    </r>
  </si>
  <si>
    <r>
      <t xml:space="preserve">К/ремонт теплової мережі від ТК-10 до ТК-10.1 (проспект Б. Хмельницького, 87-66а) з використанням попередьо ізольованими труб </t>
    </r>
    <r>
      <rPr>
        <sz val="10"/>
        <rFont val="Times New Roman"/>
        <family val="1"/>
        <charset val="204"/>
      </rPr>
      <t>Ø</t>
    </r>
    <r>
      <rPr>
        <sz val="11"/>
        <rFont val="Calibri"/>
        <family val="2"/>
        <charset val="1"/>
      </rPr>
      <t>159/250 мм, L-50 п.м.</t>
    </r>
  </si>
  <si>
    <r>
      <t>Т/ремонт резервної ємністі у котельні 1-ї черги на вул. Г.Сталінграда, 2/1.S=50,6 м</t>
    </r>
    <r>
      <rPr>
        <sz val="10"/>
        <rFont val="Times New Roman"/>
        <family val="1"/>
        <charset val="204"/>
      </rPr>
      <t>²</t>
    </r>
  </si>
  <si>
    <r>
      <t xml:space="preserve">К/ремонт теплової мережі від котельн іна вул. Г.Сталінграда, 2/1 від ВР-2 до ТК І-1 із застосуванням попередньо ізольованих труб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 xml:space="preserve"> 530/710 мм L=476 п.м. (підземна магістраль)</t>
    </r>
  </si>
  <si>
    <r>
      <t xml:space="preserve">Т/ремонт т/мережі опалення 66 кварталу пр. 50 років Перемоги, 22 та (врізка до гуртожитку ТГАТУ) </t>
    </r>
    <r>
      <rPr>
        <sz val="10"/>
        <rFont val="Calibri"/>
        <family val="2"/>
        <charset val="204"/>
      </rPr>
      <t>Ø</t>
    </r>
    <r>
      <rPr>
        <sz val="11"/>
        <rFont val="Calibri"/>
        <family val="2"/>
        <charset val="1"/>
      </rPr>
      <t xml:space="preserve"> 219 мм., L= 4 м.п. та з/а Ду-80 мм.(підвал з врізкою). Після Г.В.</t>
    </r>
  </si>
  <si>
    <t xml:space="preserve">Т/ремонт Заміна запірної арматури за адресою: вул. Казарцева,10 (повітряний трубопровід), Ду 150 мм.-2 шт. </t>
  </si>
  <si>
    <t>Т/ремонт Заміна запірної арматури за адресою: вул. Г. Сталінграда, 23( подаючий трубопровід) Ду 100 мм.-1шт.</t>
  </si>
  <si>
    <t>К/ремонт теплової мережі від котельні на вул.Героїв Сталінграда, 2/1 на ділянці від ТКІІ-7 до ЦТП-1  из застосуванням попередньо ізольованих труб. ,Ø 273/400 мм., L=310 м.п.,Післе Г.В.</t>
  </si>
  <si>
    <t>Т/ремонт теплової мережі 374 кварталу за адресою: б-р 30-річчя  Перемоги, 3-5,Ø 108 мм., L= 80 м.п.,</t>
  </si>
  <si>
    <t>до рішення виконавчого комітету</t>
  </si>
  <si>
    <t>Мелітопольської міської ради</t>
  </si>
  <si>
    <t>Запорізької облласті</t>
  </si>
  <si>
    <t>Начальник управління житлово-комунального господарства                                                    Олексій ТЕГІМБАЄВ</t>
  </si>
  <si>
    <t>Додаток 2</t>
  </si>
  <si>
    <t>від 04.06.2020 № 99/1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</si>
</sst>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204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1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b/>
      <i/>
      <sz val="12"/>
      <name val="Arial Black"/>
      <family val="2"/>
      <charset val="204"/>
    </font>
    <font>
      <sz val="12"/>
      <name val="Arial"/>
      <family val="2"/>
      <charset val="204"/>
    </font>
    <font>
      <b/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zoomScaleNormal="100" workbookViewId="0">
      <selection activeCell="I5" sqref="I5:K5"/>
    </sheetView>
  </sheetViews>
  <sheetFormatPr defaultRowHeight="15" x14ac:dyDescent="0.25"/>
  <cols>
    <col min="1" max="1" width="6" style="1"/>
    <col min="2" max="2" width="9.28515625" style="1"/>
    <col min="3" max="3" width="30.85546875" style="1"/>
    <col min="4" max="4" width="11.42578125" style="1"/>
    <col min="5" max="5" width="9.7109375" style="1"/>
    <col min="6" max="6" width="12.28515625" style="1"/>
    <col min="7" max="7" width="10.42578125" style="1"/>
    <col min="8" max="8" width="11.5703125" style="1"/>
    <col min="9" max="9" width="10.85546875" style="1"/>
    <col min="10" max="10" width="12.5703125" style="1"/>
    <col min="11" max="11" width="11.7109375" style="1"/>
    <col min="12" max="1025" width="8.5703125"/>
  </cols>
  <sheetData>
    <row r="1" spans="1:11" ht="15.75" x14ac:dyDescent="0.25">
      <c r="A1" s="2"/>
      <c r="B1" s="2"/>
      <c r="C1" s="2"/>
      <c r="D1" s="2"/>
      <c r="E1" s="2"/>
      <c r="F1" s="2"/>
      <c r="G1" s="2"/>
      <c r="H1" s="2"/>
      <c r="I1" s="67" t="s">
        <v>115</v>
      </c>
      <c r="J1" s="67"/>
      <c r="K1" s="67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67" t="s">
        <v>111</v>
      </c>
      <c r="J2" s="67"/>
      <c r="K2" s="67"/>
    </row>
    <row r="3" spans="1:11" ht="15.75" x14ac:dyDescent="0.25">
      <c r="A3" s="2"/>
      <c r="B3" s="2"/>
      <c r="C3" s="2"/>
      <c r="D3" s="2"/>
      <c r="E3" s="2"/>
      <c r="F3" s="2"/>
      <c r="G3" s="2"/>
      <c r="H3" s="2"/>
      <c r="I3" s="67" t="s">
        <v>112</v>
      </c>
      <c r="J3" s="67"/>
      <c r="K3" s="67"/>
    </row>
    <row r="4" spans="1:11" ht="15.75" x14ac:dyDescent="0.25">
      <c r="A4" s="2"/>
      <c r="B4" s="2"/>
      <c r="C4" s="2"/>
      <c r="D4" s="2"/>
      <c r="E4" s="2"/>
      <c r="F4" s="2"/>
      <c r="G4" s="2"/>
      <c r="H4" s="2"/>
      <c r="I4" s="67" t="s">
        <v>113</v>
      </c>
      <c r="J4" s="67"/>
      <c r="K4" s="67"/>
    </row>
    <row r="5" spans="1:11" ht="15.75" x14ac:dyDescent="0.25">
      <c r="A5" s="2"/>
      <c r="B5" s="2"/>
      <c r="C5" s="2"/>
      <c r="D5" s="2"/>
      <c r="E5" s="2"/>
      <c r="F5" s="2"/>
      <c r="G5" s="2"/>
      <c r="H5" s="2"/>
      <c r="I5" s="67" t="s">
        <v>116</v>
      </c>
      <c r="J5" s="67"/>
      <c r="K5" s="67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.75" x14ac:dyDescent="0.25">
      <c r="A7" s="68" t="s">
        <v>0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ht="15.75" x14ac:dyDescent="0.25">
      <c r="A8" s="68" t="s">
        <v>1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15.75" x14ac:dyDescent="0.2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1" ht="15.75" x14ac:dyDescent="0.25">
      <c r="A10" s="57"/>
      <c r="B10" s="57"/>
      <c r="C10" s="58"/>
      <c r="D10" s="57"/>
      <c r="E10" s="57"/>
      <c r="F10" s="57"/>
      <c r="G10" s="57"/>
      <c r="H10" s="57"/>
      <c r="I10" s="57"/>
      <c r="J10" s="57"/>
      <c r="K10" s="57"/>
    </row>
    <row r="11" spans="1:11" ht="32.25" customHeight="1" x14ac:dyDescent="0.25">
      <c r="A11" s="70" t="s">
        <v>3</v>
      </c>
      <c r="B11" s="70" t="s">
        <v>4</v>
      </c>
      <c r="C11" s="70" t="s">
        <v>5</v>
      </c>
      <c r="D11" s="71" t="s">
        <v>6</v>
      </c>
      <c r="E11" s="70" t="s">
        <v>7</v>
      </c>
      <c r="F11" s="70"/>
      <c r="G11" s="70" t="s">
        <v>8</v>
      </c>
      <c r="H11" s="70"/>
      <c r="I11" s="70"/>
      <c r="J11" s="70"/>
      <c r="K11" s="70"/>
    </row>
    <row r="12" spans="1:11" ht="15" customHeight="1" x14ac:dyDescent="0.25">
      <c r="A12" s="70"/>
      <c r="B12" s="70"/>
      <c r="C12" s="70"/>
      <c r="D12" s="71"/>
      <c r="E12" s="70" t="s">
        <v>9</v>
      </c>
      <c r="F12" s="70" t="s">
        <v>10</v>
      </c>
      <c r="G12" s="70" t="s">
        <v>11</v>
      </c>
      <c r="H12" s="70"/>
      <c r="I12" s="70" t="s">
        <v>12</v>
      </c>
      <c r="J12" s="70"/>
      <c r="K12" s="70"/>
    </row>
    <row r="13" spans="1:11" ht="117" x14ac:dyDescent="0.25">
      <c r="A13" s="70"/>
      <c r="B13" s="70"/>
      <c r="C13" s="70"/>
      <c r="D13" s="71"/>
      <c r="E13" s="70"/>
      <c r="F13" s="70"/>
      <c r="G13" s="59" t="s">
        <v>13</v>
      </c>
      <c r="H13" s="59" t="s">
        <v>14</v>
      </c>
      <c r="I13" s="59" t="s">
        <v>15</v>
      </c>
      <c r="J13" s="60" t="s">
        <v>16</v>
      </c>
      <c r="K13" s="60" t="s">
        <v>17</v>
      </c>
    </row>
    <row r="14" spans="1:11" ht="15.75" x14ac:dyDescent="0.25">
      <c r="A14" s="61">
        <v>1</v>
      </c>
      <c r="B14" s="61">
        <v>2</v>
      </c>
      <c r="C14" s="61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  <c r="I14" s="62">
        <v>9</v>
      </c>
      <c r="J14" s="62">
        <v>10</v>
      </c>
      <c r="K14" s="62">
        <v>11</v>
      </c>
    </row>
    <row r="15" spans="1:11" ht="15.75" x14ac:dyDescent="0.25">
      <c r="A15" s="72" t="s">
        <v>18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</row>
    <row r="16" spans="1:11" ht="15.75" x14ac:dyDescent="0.25">
      <c r="A16" s="73" t="s">
        <v>19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</row>
    <row r="17" spans="1:11" ht="15.75" x14ac:dyDescent="0.25">
      <c r="A17" s="74" t="s">
        <v>20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</row>
    <row r="18" spans="1:11" ht="15.75" x14ac:dyDescent="0.25">
      <c r="A18" s="75" t="s">
        <v>21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</row>
    <row r="19" spans="1:11" ht="110.25" x14ac:dyDescent="0.25">
      <c r="A19" s="46">
        <v>1</v>
      </c>
      <c r="B19" s="46">
        <v>41050</v>
      </c>
      <c r="C19" s="63" t="s">
        <v>98</v>
      </c>
      <c r="D19" s="64" t="s">
        <v>22</v>
      </c>
      <c r="E19" s="65" t="s">
        <v>23</v>
      </c>
      <c r="F19" s="66" t="s">
        <v>24</v>
      </c>
      <c r="G19" s="46">
        <v>4995682</v>
      </c>
      <c r="H19" s="46">
        <v>1765424</v>
      </c>
      <c r="I19" s="46">
        <v>0</v>
      </c>
      <c r="J19" s="46">
        <v>4995682</v>
      </c>
      <c r="K19" s="46">
        <v>0</v>
      </c>
    </row>
    <row r="20" spans="1:11" ht="51" x14ac:dyDescent="0.25">
      <c r="A20" s="45">
        <v>2</v>
      </c>
      <c r="B20" s="45" t="s">
        <v>25</v>
      </c>
      <c r="C20" s="4" t="s">
        <v>99</v>
      </c>
      <c r="D20" s="7" t="s">
        <v>26</v>
      </c>
      <c r="E20" s="52" t="s">
        <v>23</v>
      </c>
      <c r="F20" s="53" t="s">
        <v>24</v>
      </c>
      <c r="G20" s="45">
        <v>36600</v>
      </c>
      <c r="H20" s="45" t="s">
        <v>27</v>
      </c>
      <c r="I20" s="45">
        <v>0</v>
      </c>
      <c r="J20" s="8">
        <v>0</v>
      </c>
      <c r="K20" s="45">
        <v>36600</v>
      </c>
    </row>
    <row r="21" spans="1:11" ht="51" x14ac:dyDescent="0.25">
      <c r="A21" s="45">
        <v>3</v>
      </c>
      <c r="B21" s="45">
        <v>3028</v>
      </c>
      <c r="C21" s="4" t="s">
        <v>100</v>
      </c>
      <c r="D21" s="9" t="s">
        <v>20</v>
      </c>
      <c r="E21" s="52" t="s">
        <v>28</v>
      </c>
      <c r="F21" s="53" t="s">
        <v>29</v>
      </c>
      <c r="G21" s="45">
        <v>17940</v>
      </c>
      <c r="H21" s="45">
        <v>11631.34</v>
      </c>
      <c r="I21" s="45">
        <v>0</v>
      </c>
      <c r="J21" s="45">
        <v>0</v>
      </c>
      <c r="K21" s="45">
        <v>17940</v>
      </c>
    </row>
    <row r="22" spans="1:11" ht="51" x14ac:dyDescent="0.25">
      <c r="A22" s="45">
        <v>4</v>
      </c>
      <c r="B22" s="45">
        <v>1001</v>
      </c>
      <c r="C22" s="4" t="s">
        <v>101</v>
      </c>
      <c r="D22" s="9" t="s">
        <v>20</v>
      </c>
      <c r="E22" s="53" t="s">
        <v>24</v>
      </c>
      <c r="F22" s="53" t="s">
        <v>24</v>
      </c>
      <c r="G22" s="45">
        <v>56003</v>
      </c>
      <c r="H22" s="45">
        <v>45575.58</v>
      </c>
      <c r="I22" s="45">
        <v>0</v>
      </c>
      <c r="J22" s="45">
        <v>0</v>
      </c>
      <c r="K22" s="45">
        <v>56003</v>
      </c>
    </row>
    <row r="23" spans="1:11" ht="38.25" x14ac:dyDescent="0.25">
      <c r="A23" s="45">
        <v>5</v>
      </c>
      <c r="B23" s="45">
        <v>2009</v>
      </c>
      <c r="C23" s="4" t="s">
        <v>102</v>
      </c>
      <c r="D23" s="7" t="s">
        <v>26</v>
      </c>
      <c r="E23" s="52" t="s">
        <v>28</v>
      </c>
      <c r="F23" s="53" t="s">
        <v>29</v>
      </c>
      <c r="G23" s="45">
        <v>70000</v>
      </c>
      <c r="H23" s="45">
        <v>30000</v>
      </c>
      <c r="I23" s="45">
        <v>0</v>
      </c>
      <c r="J23" s="45"/>
      <c r="K23" s="45">
        <v>70000</v>
      </c>
    </row>
    <row r="24" spans="1:11" ht="30" x14ac:dyDescent="0.25">
      <c r="A24" s="45">
        <v>6</v>
      </c>
      <c r="B24" s="54"/>
      <c r="C24" s="48" t="s">
        <v>30</v>
      </c>
      <c r="D24" s="9" t="s">
        <v>20</v>
      </c>
      <c r="E24" s="52" t="s">
        <v>28</v>
      </c>
      <c r="F24" s="53" t="s">
        <v>31</v>
      </c>
      <c r="G24" s="8">
        <v>0</v>
      </c>
      <c r="H24" s="8">
        <v>0</v>
      </c>
      <c r="I24" s="45">
        <v>0</v>
      </c>
      <c r="J24" s="8">
        <v>0</v>
      </c>
      <c r="K24" s="11">
        <f>-K25</f>
        <v>0</v>
      </c>
    </row>
    <row r="25" spans="1:11" x14ac:dyDescent="0.25">
      <c r="A25" s="45">
        <v>7</v>
      </c>
      <c r="B25" s="54"/>
      <c r="C25" s="49" t="s">
        <v>32</v>
      </c>
      <c r="D25" s="9" t="s">
        <v>20</v>
      </c>
      <c r="E25" s="52" t="s">
        <v>28</v>
      </c>
      <c r="F25" s="53" t="s">
        <v>31</v>
      </c>
      <c r="G25" s="8">
        <v>0</v>
      </c>
      <c r="H25" s="8">
        <v>0</v>
      </c>
      <c r="I25" s="45">
        <v>0</v>
      </c>
      <c r="J25" s="8">
        <v>0</v>
      </c>
      <c r="K25" s="11">
        <v>0</v>
      </c>
    </row>
    <row r="26" spans="1:11" ht="15" customHeight="1" x14ac:dyDescent="0.25">
      <c r="A26" s="76" t="s">
        <v>33</v>
      </c>
      <c r="B26" s="76"/>
      <c r="C26" s="76"/>
      <c r="D26" s="76"/>
      <c r="E26" s="52"/>
      <c r="F26" s="52"/>
      <c r="G26" s="8">
        <f>SUM(G19:G25)</f>
        <v>5176225</v>
      </c>
      <c r="H26" s="8">
        <f>SUM(H19:H25)</f>
        <v>1852630.9200000002</v>
      </c>
      <c r="I26" s="8"/>
      <c r="J26" s="8">
        <f>SUM(J19:J25)</f>
        <v>4995682</v>
      </c>
      <c r="K26" s="8">
        <f>SUM(K19:K25)</f>
        <v>180543</v>
      </c>
    </row>
    <row r="27" spans="1:11" ht="15" customHeight="1" x14ac:dyDescent="0.25">
      <c r="A27" s="76" t="s">
        <v>34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87.75" x14ac:dyDescent="0.25">
      <c r="A28" s="13">
        <v>8</v>
      </c>
      <c r="B28" s="8">
        <v>3184</v>
      </c>
      <c r="C28" s="49" t="s">
        <v>35</v>
      </c>
      <c r="D28" s="15" t="s">
        <v>36</v>
      </c>
      <c r="E28" s="52" t="s">
        <v>23</v>
      </c>
      <c r="F28" s="53" t="s">
        <v>24</v>
      </c>
      <c r="G28" s="11">
        <v>113254</v>
      </c>
      <c r="H28" s="8">
        <v>95771</v>
      </c>
      <c r="I28" s="8">
        <v>0</v>
      </c>
      <c r="J28" s="11">
        <v>113120</v>
      </c>
      <c r="K28" s="11">
        <v>0</v>
      </c>
    </row>
    <row r="29" spans="1:11" ht="90" x14ac:dyDescent="0.25">
      <c r="A29" s="13">
        <v>9</v>
      </c>
      <c r="B29" s="8">
        <v>3050</v>
      </c>
      <c r="C29" s="49" t="s">
        <v>103</v>
      </c>
      <c r="D29" s="15" t="s">
        <v>36</v>
      </c>
      <c r="E29" s="52" t="s">
        <v>28</v>
      </c>
      <c r="F29" s="53" t="s">
        <v>29</v>
      </c>
      <c r="G29" s="11">
        <v>334340</v>
      </c>
      <c r="H29" s="8">
        <v>192999</v>
      </c>
      <c r="I29" s="8">
        <v>0</v>
      </c>
      <c r="J29" s="8">
        <v>334340</v>
      </c>
      <c r="K29" s="11">
        <v>0</v>
      </c>
    </row>
    <row r="30" spans="1:11" ht="135" x14ac:dyDescent="0.25">
      <c r="A30" s="13">
        <v>10</v>
      </c>
      <c r="B30" s="8">
        <v>3138</v>
      </c>
      <c r="C30" s="49" t="s">
        <v>37</v>
      </c>
      <c r="D30" s="15" t="s">
        <v>36</v>
      </c>
      <c r="E30" s="53" t="s">
        <v>29</v>
      </c>
      <c r="F30" s="53" t="s">
        <v>23</v>
      </c>
      <c r="G30" s="11">
        <v>1047107</v>
      </c>
      <c r="H30" s="8">
        <v>781022</v>
      </c>
      <c r="I30" s="8">
        <v>0</v>
      </c>
      <c r="J30" s="11">
        <v>1047107</v>
      </c>
      <c r="K30" s="11">
        <v>0</v>
      </c>
    </row>
    <row r="31" spans="1:11" x14ac:dyDescent="0.25">
      <c r="A31" s="13">
        <v>11</v>
      </c>
      <c r="B31" s="8"/>
      <c r="C31" s="55" t="s">
        <v>39</v>
      </c>
      <c r="D31" s="15" t="s">
        <v>20</v>
      </c>
      <c r="E31" s="52" t="s">
        <v>28</v>
      </c>
      <c r="F31" s="52" t="s">
        <v>29</v>
      </c>
      <c r="G31" s="8">
        <v>0</v>
      </c>
      <c r="H31" s="8">
        <v>0</v>
      </c>
      <c r="I31" s="8">
        <v>0</v>
      </c>
      <c r="J31" s="8">
        <v>0</v>
      </c>
      <c r="K31" s="11">
        <v>0</v>
      </c>
    </row>
    <row r="32" spans="1:11" x14ac:dyDescent="0.25">
      <c r="A32" s="13">
        <v>12</v>
      </c>
      <c r="B32" s="8"/>
      <c r="C32" s="55" t="s">
        <v>40</v>
      </c>
      <c r="D32" s="15" t="s">
        <v>20</v>
      </c>
      <c r="E32" s="52" t="s">
        <v>28</v>
      </c>
      <c r="F32" s="53" t="s">
        <v>31</v>
      </c>
      <c r="G32" s="8">
        <v>0</v>
      </c>
      <c r="H32" s="8">
        <v>0</v>
      </c>
      <c r="I32" s="8">
        <v>0</v>
      </c>
      <c r="J32" s="8">
        <v>0</v>
      </c>
      <c r="K32" s="11">
        <v>0</v>
      </c>
    </row>
    <row r="33" spans="1:11" x14ac:dyDescent="0.25">
      <c r="A33" s="13">
        <v>13</v>
      </c>
      <c r="B33" s="8"/>
      <c r="C33" s="55" t="s">
        <v>41</v>
      </c>
      <c r="D33" s="15" t="s">
        <v>42</v>
      </c>
      <c r="E33" s="52" t="s">
        <v>28</v>
      </c>
      <c r="F33" s="53" t="s">
        <v>31</v>
      </c>
      <c r="G33" s="8">
        <v>0</v>
      </c>
      <c r="H33" s="8">
        <v>0</v>
      </c>
      <c r="I33" s="8">
        <v>0</v>
      </c>
      <c r="J33" s="8">
        <v>0</v>
      </c>
      <c r="K33" s="11">
        <v>0</v>
      </c>
    </row>
    <row r="34" spans="1:11" ht="15" customHeight="1" x14ac:dyDescent="0.25">
      <c r="A34" s="76" t="s">
        <v>43</v>
      </c>
      <c r="B34" s="76"/>
      <c r="C34" s="76"/>
      <c r="D34" s="76"/>
      <c r="E34" s="52"/>
      <c r="F34" s="52"/>
      <c r="G34" s="8">
        <f>SUM(G28:G33)</f>
        <v>1494701</v>
      </c>
      <c r="H34" s="8">
        <f>SUM(H28:H33)</f>
        <v>1069792</v>
      </c>
      <c r="I34" s="8">
        <f>SUM(I28:I33)</f>
        <v>0</v>
      </c>
      <c r="J34" s="8">
        <f>SUM(J28:J33)</f>
        <v>1494567</v>
      </c>
      <c r="K34" s="8">
        <f>SUM(K28:K33)</f>
        <v>0</v>
      </c>
    </row>
    <row r="35" spans="1:11" ht="15" customHeight="1" x14ac:dyDescent="0.25">
      <c r="A35" s="76" t="s">
        <v>44</v>
      </c>
      <c r="B35" s="76"/>
      <c r="C35" s="76"/>
      <c r="D35" s="76"/>
      <c r="E35" s="52"/>
      <c r="F35" s="52"/>
      <c r="G35" s="8">
        <f>G34+G26</f>
        <v>6670926</v>
      </c>
      <c r="H35" s="8">
        <f>H34+H26</f>
        <v>2922422.92</v>
      </c>
      <c r="I35" s="8">
        <f>SUM(I29:I34)</f>
        <v>0</v>
      </c>
      <c r="J35" s="8">
        <f>J34+J26</f>
        <v>6490249</v>
      </c>
      <c r="K35" s="8">
        <f>K34+K26</f>
        <v>180543</v>
      </c>
    </row>
    <row r="36" spans="1:11" x14ac:dyDescent="0.25">
      <c r="A36" s="77" t="s">
        <v>45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</row>
    <row r="37" spans="1:11" x14ac:dyDescent="0.25">
      <c r="A37" s="77" t="s">
        <v>21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</row>
    <row r="38" spans="1:11" ht="76.5" x14ac:dyDescent="0.25">
      <c r="A38" s="45">
        <v>14</v>
      </c>
      <c r="B38" s="8">
        <v>3048</v>
      </c>
      <c r="C38" s="4" t="s">
        <v>46</v>
      </c>
      <c r="D38" s="15" t="s">
        <v>47</v>
      </c>
      <c r="E38" s="52" t="s">
        <v>48</v>
      </c>
      <c r="F38" s="52" t="s">
        <v>48</v>
      </c>
      <c r="G38" s="8">
        <v>4052</v>
      </c>
      <c r="H38" s="8">
        <v>2183</v>
      </c>
      <c r="I38" s="8">
        <v>0</v>
      </c>
      <c r="J38" s="8">
        <v>0</v>
      </c>
      <c r="K38" s="8">
        <v>4052</v>
      </c>
    </row>
    <row r="39" spans="1:11" ht="38.25" x14ac:dyDescent="0.25">
      <c r="A39" s="45">
        <v>15</v>
      </c>
      <c r="B39" s="8">
        <v>2021</v>
      </c>
      <c r="C39" s="4" t="s">
        <v>104</v>
      </c>
      <c r="D39" s="15" t="s">
        <v>47</v>
      </c>
      <c r="E39" s="52" t="s">
        <v>48</v>
      </c>
      <c r="F39" s="52" t="s">
        <v>48</v>
      </c>
      <c r="G39" s="8">
        <v>95505</v>
      </c>
      <c r="H39" s="8">
        <v>44375</v>
      </c>
      <c r="I39" s="8">
        <v>0</v>
      </c>
      <c r="J39" s="8">
        <v>0</v>
      </c>
      <c r="K39" s="8">
        <v>95505</v>
      </c>
    </row>
    <row r="40" spans="1:11" x14ac:dyDescent="0.25">
      <c r="A40" s="45">
        <v>16</v>
      </c>
      <c r="B40" s="8"/>
      <c r="C40" s="48" t="s">
        <v>32</v>
      </c>
      <c r="D40" s="15" t="s">
        <v>47</v>
      </c>
      <c r="E40" s="52" t="s">
        <v>49</v>
      </c>
      <c r="F40" s="53" t="s">
        <v>50</v>
      </c>
      <c r="G40" s="8">
        <v>0</v>
      </c>
      <c r="H40" s="8">
        <v>0</v>
      </c>
      <c r="I40" s="8">
        <v>0</v>
      </c>
      <c r="J40" s="8">
        <v>0</v>
      </c>
      <c r="K40" s="11">
        <v>0</v>
      </c>
    </row>
    <row r="41" spans="1:11" ht="30" x14ac:dyDescent="0.25">
      <c r="A41" s="45">
        <v>17</v>
      </c>
      <c r="B41" s="8"/>
      <c r="C41" s="48" t="s">
        <v>30</v>
      </c>
      <c r="D41" s="15" t="s">
        <v>47</v>
      </c>
      <c r="E41" s="52" t="s">
        <v>49</v>
      </c>
      <c r="F41" s="53" t="s">
        <v>50</v>
      </c>
      <c r="G41" s="8">
        <v>0</v>
      </c>
      <c r="H41" s="8">
        <v>0</v>
      </c>
      <c r="I41" s="8">
        <v>0</v>
      </c>
      <c r="J41" s="8">
        <v>0</v>
      </c>
      <c r="K41" s="11">
        <v>0</v>
      </c>
    </row>
    <row r="42" spans="1:11" ht="15" customHeight="1" x14ac:dyDescent="0.25">
      <c r="A42" s="76" t="s">
        <v>51</v>
      </c>
      <c r="B42" s="76"/>
      <c r="C42" s="76"/>
      <c r="D42" s="76"/>
      <c r="E42" s="56"/>
      <c r="F42" s="56"/>
      <c r="G42" s="8">
        <f>SUM(G38:G41)</f>
        <v>99557</v>
      </c>
      <c r="H42" s="17">
        <f>SUM(H38:H41)</f>
        <v>46558</v>
      </c>
      <c r="I42" s="17">
        <f>SUM(I38:I41)</f>
        <v>0</v>
      </c>
      <c r="J42" s="17">
        <f>SUM(J38:J41)</f>
        <v>0</v>
      </c>
      <c r="K42" s="17">
        <f>SUM(K38:K41)</f>
        <v>99557</v>
      </c>
    </row>
    <row r="43" spans="1:11" ht="15" customHeight="1" x14ac:dyDescent="0.25">
      <c r="A43" s="76" t="s">
        <v>52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76.5" x14ac:dyDescent="0.25">
      <c r="A44" s="13">
        <v>18</v>
      </c>
      <c r="B44" s="13">
        <v>3109</v>
      </c>
      <c r="C44" s="4" t="s">
        <v>105</v>
      </c>
      <c r="D44" s="15" t="s">
        <v>45</v>
      </c>
      <c r="E44" s="52" t="s">
        <v>29</v>
      </c>
      <c r="F44" s="52" t="s">
        <v>53</v>
      </c>
      <c r="G44" s="13">
        <v>6035152</v>
      </c>
      <c r="H44" s="13">
        <v>5548394</v>
      </c>
      <c r="I44" s="8">
        <v>0</v>
      </c>
      <c r="J44" s="13">
        <v>6035152</v>
      </c>
      <c r="K44" s="8">
        <v>0</v>
      </c>
    </row>
    <row r="45" spans="1:11" ht="90" x14ac:dyDescent="0.25">
      <c r="A45" s="13">
        <v>19</v>
      </c>
      <c r="B45" s="8">
        <v>3130</v>
      </c>
      <c r="C45" s="48" t="s">
        <v>106</v>
      </c>
      <c r="D45" s="15" t="s">
        <v>45</v>
      </c>
      <c r="E45" s="52" t="s">
        <v>48</v>
      </c>
      <c r="F45" s="52" t="s">
        <v>48</v>
      </c>
      <c r="G45" s="11">
        <v>9110</v>
      </c>
      <c r="H45" s="11">
        <v>5092</v>
      </c>
      <c r="I45" s="8">
        <v>0</v>
      </c>
      <c r="J45" s="11">
        <v>0</v>
      </c>
      <c r="K45" s="11">
        <v>9110</v>
      </c>
    </row>
    <row r="46" spans="1:11" ht="60" x14ac:dyDescent="0.25">
      <c r="A46" s="13">
        <v>20</v>
      </c>
      <c r="B46" s="8">
        <v>3173</v>
      </c>
      <c r="C46" s="48" t="s">
        <v>54</v>
      </c>
      <c r="D46" s="15" t="s">
        <v>45</v>
      </c>
      <c r="E46" s="53" t="s">
        <v>24</v>
      </c>
      <c r="F46" s="53" t="s">
        <v>24</v>
      </c>
      <c r="G46" s="11">
        <v>69958</v>
      </c>
      <c r="H46" s="8">
        <v>43646</v>
      </c>
      <c r="I46" s="8">
        <v>0</v>
      </c>
      <c r="J46" s="11">
        <v>0</v>
      </c>
      <c r="K46" s="11">
        <v>69958</v>
      </c>
    </row>
    <row r="47" spans="1:11" ht="75" x14ac:dyDescent="0.25">
      <c r="A47" s="13">
        <v>21</v>
      </c>
      <c r="B47" s="8">
        <v>3173</v>
      </c>
      <c r="C47" s="49" t="s">
        <v>55</v>
      </c>
      <c r="D47" s="15" t="s">
        <v>45</v>
      </c>
      <c r="E47" s="53" t="s">
        <v>24</v>
      </c>
      <c r="F47" s="53" t="s">
        <v>24</v>
      </c>
      <c r="G47" s="11">
        <v>7027</v>
      </c>
      <c r="H47" s="8">
        <v>4937</v>
      </c>
      <c r="I47" s="8">
        <v>0</v>
      </c>
      <c r="J47" s="11">
        <v>0</v>
      </c>
      <c r="K47" s="11">
        <v>7027</v>
      </c>
    </row>
    <row r="48" spans="1:11" ht="60" x14ac:dyDescent="0.25">
      <c r="A48" s="13">
        <v>22</v>
      </c>
      <c r="B48" s="8">
        <v>3122</v>
      </c>
      <c r="C48" s="48" t="s">
        <v>107</v>
      </c>
      <c r="D48" s="15" t="s">
        <v>45</v>
      </c>
      <c r="E48" s="52" t="s">
        <v>23</v>
      </c>
      <c r="F48" s="52" t="s">
        <v>23</v>
      </c>
      <c r="G48" s="8">
        <v>9761</v>
      </c>
      <c r="H48" s="8">
        <v>6446</v>
      </c>
      <c r="I48" s="8">
        <v>0</v>
      </c>
      <c r="J48" s="11">
        <v>0</v>
      </c>
      <c r="K48" s="8">
        <v>9761</v>
      </c>
    </row>
    <row r="49" spans="1:11" ht="60" x14ac:dyDescent="0.25">
      <c r="A49" s="13">
        <v>23</v>
      </c>
      <c r="B49" s="8">
        <v>3134</v>
      </c>
      <c r="C49" s="48" t="s">
        <v>108</v>
      </c>
      <c r="D49" s="15" t="s">
        <v>45</v>
      </c>
      <c r="E49" s="52" t="s">
        <v>23</v>
      </c>
      <c r="F49" s="52" t="s">
        <v>23</v>
      </c>
      <c r="G49" s="8">
        <v>4780</v>
      </c>
      <c r="H49" s="8">
        <v>3592</v>
      </c>
      <c r="I49" s="8">
        <v>0</v>
      </c>
      <c r="J49" s="11">
        <v>0</v>
      </c>
      <c r="K49" s="8">
        <v>4780</v>
      </c>
    </row>
    <row r="50" spans="1:11" ht="75" x14ac:dyDescent="0.25">
      <c r="A50" s="13">
        <v>24</v>
      </c>
      <c r="B50" s="11">
        <v>3037</v>
      </c>
      <c r="C50" s="48" t="s">
        <v>56</v>
      </c>
      <c r="D50" s="15" t="s">
        <v>45</v>
      </c>
      <c r="E50" s="52" t="s">
        <v>28</v>
      </c>
      <c r="F50" s="53" t="s">
        <v>31</v>
      </c>
      <c r="G50" s="8">
        <v>17249</v>
      </c>
      <c r="H50" s="8">
        <v>10586</v>
      </c>
      <c r="I50" s="8">
        <v>0</v>
      </c>
      <c r="J50" s="11">
        <v>0</v>
      </c>
      <c r="K50" s="8">
        <v>17249</v>
      </c>
    </row>
    <row r="51" spans="1:11" ht="105" x14ac:dyDescent="0.25">
      <c r="A51" s="13">
        <v>25</v>
      </c>
      <c r="B51" s="11">
        <v>3039</v>
      </c>
      <c r="C51" s="48" t="s">
        <v>109</v>
      </c>
      <c r="D51" s="15" t="s">
        <v>45</v>
      </c>
      <c r="E51" s="52" t="s">
        <v>28</v>
      </c>
      <c r="F51" s="53" t="s">
        <v>31</v>
      </c>
      <c r="G51" s="8">
        <v>1364533</v>
      </c>
      <c r="H51" s="8">
        <v>1171975</v>
      </c>
      <c r="I51" s="8">
        <v>0</v>
      </c>
      <c r="J51" s="8">
        <v>1364533</v>
      </c>
      <c r="K51" s="11">
        <v>0</v>
      </c>
    </row>
    <row r="52" spans="1:11" ht="60" x14ac:dyDescent="0.25">
      <c r="A52" s="13">
        <v>26</v>
      </c>
      <c r="B52" s="11">
        <v>3134</v>
      </c>
      <c r="C52" s="48" t="s">
        <v>57</v>
      </c>
      <c r="D52" s="15" t="s">
        <v>45</v>
      </c>
      <c r="E52" s="52" t="s">
        <v>23</v>
      </c>
      <c r="F52" s="53" t="s">
        <v>24</v>
      </c>
      <c r="G52" s="11">
        <v>84144</v>
      </c>
      <c r="H52" s="8">
        <v>44246</v>
      </c>
      <c r="I52" s="8">
        <v>0</v>
      </c>
      <c r="J52" s="8">
        <v>0</v>
      </c>
      <c r="K52" s="11">
        <v>84144</v>
      </c>
    </row>
    <row r="53" spans="1:11" ht="75" x14ac:dyDescent="0.25">
      <c r="A53" s="13">
        <v>27</v>
      </c>
      <c r="B53" s="11">
        <v>3116</v>
      </c>
      <c r="C53" s="48" t="s">
        <v>58</v>
      </c>
      <c r="D53" s="15" t="s">
        <v>45</v>
      </c>
      <c r="E53" s="52" t="s">
        <v>23</v>
      </c>
      <c r="F53" s="52" t="s">
        <v>23</v>
      </c>
      <c r="G53" s="8">
        <v>16722</v>
      </c>
      <c r="H53" s="8">
        <v>12853</v>
      </c>
      <c r="I53" s="8">
        <v>0</v>
      </c>
      <c r="J53" s="8">
        <v>0</v>
      </c>
      <c r="K53" s="8">
        <v>16722</v>
      </c>
    </row>
    <row r="54" spans="1:11" ht="60" x14ac:dyDescent="0.25">
      <c r="A54" s="13">
        <v>28</v>
      </c>
      <c r="B54" s="11">
        <v>3122</v>
      </c>
      <c r="C54" s="48" t="s">
        <v>110</v>
      </c>
      <c r="D54" s="15" t="s">
        <v>45</v>
      </c>
      <c r="E54" s="53" t="s">
        <v>24</v>
      </c>
      <c r="F54" s="53" t="s">
        <v>31</v>
      </c>
      <c r="G54" s="11">
        <v>66346</v>
      </c>
      <c r="H54" s="8">
        <v>33024</v>
      </c>
      <c r="I54" s="8">
        <v>0</v>
      </c>
      <c r="J54" s="8">
        <v>0</v>
      </c>
      <c r="K54" s="11">
        <v>66346</v>
      </c>
    </row>
    <row r="55" spans="1:11" ht="33.75" x14ac:dyDescent="0.25">
      <c r="A55" s="13">
        <v>29</v>
      </c>
      <c r="B55" s="11"/>
      <c r="C55" s="48" t="s">
        <v>59</v>
      </c>
      <c r="D55" s="15" t="s">
        <v>60</v>
      </c>
      <c r="E55" s="52" t="s">
        <v>23</v>
      </c>
      <c r="F55" s="53" t="s">
        <v>24</v>
      </c>
      <c r="G55" s="8">
        <v>0</v>
      </c>
      <c r="H55" s="8">
        <v>0</v>
      </c>
      <c r="I55" s="11"/>
      <c r="J55" s="11">
        <v>0</v>
      </c>
      <c r="K55" s="11">
        <v>0</v>
      </c>
    </row>
    <row r="56" spans="1:11" ht="30" x14ac:dyDescent="0.25">
      <c r="A56" s="13">
        <v>30</v>
      </c>
      <c r="B56" s="52"/>
      <c r="C56" s="48" t="s">
        <v>39</v>
      </c>
      <c r="D56" s="15" t="s">
        <v>45</v>
      </c>
      <c r="E56" s="52" t="s">
        <v>61</v>
      </c>
      <c r="F56" s="52" t="s">
        <v>49</v>
      </c>
      <c r="G56" s="8">
        <v>0</v>
      </c>
      <c r="H56" s="8">
        <v>0</v>
      </c>
      <c r="I56" s="18"/>
      <c r="J56" s="18">
        <v>0</v>
      </c>
      <c r="K56" s="11">
        <v>0</v>
      </c>
    </row>
    <row r="57" spans="1:11" x14ac:dyDescent="0.25">
      <c r="A57" s="13">
        <v>31</v>
      </c>
      <c r="B57" s="52"/>
      <c r="C57" s="48" t="s">
        <v>40</v>
      </c>
      <c r="D57" s="15" t="s">
        <v>45</v>
      </c>
      <c r="E57" s="52" t="s">
        <v>49</v>
      </c>
      <c r="F57" s="53" t="s">
        <v>50</v>
      </c>
      <c r="G57" s="8">
        <v>0</v>
      </c>
      <c r="H57" s="8">
        <v>0</v>
      </c>
      <c r="I57" s="18"/>
      <c r="J57" s="18">
        <v>0</v>
      </c>
      <c r="K57" s="11">
        <v>0</v>
      </c>
    </row>
    <row r="58" spans="1:11" x14ac:dyDescent="0.25">
      <c r="A58" s="13">
        <v>32</v>
      </c>
      <c r="B58" s="52"/>
      <c r="C58" s="55" t="s">
        <v>41</v>
      </c>
      <c r="D58" s="15" t="s">
        <v>42</v>
      </c>
      <c r="E58" s="52" t="s">
        <v>49</v>
      </c>
      <c r="F58" s="53" t="s">
        <v>50</v>
      </c>
      <c r="G58" s="8">
        <v>0</v>
      </c>
      <c r="H58" s="8">
        <v>0</v>
      </c>
      <c r="I58" s="8"/>
      <c r="J58" s="8">
        <v>0</v>
      </c>
      <c r="K58" s="11">
        <v>0</v>
      </c>
    </row>
    <row r="59" spans="1:11" ht="15" customHeight="1" x14ac:dyDescent="0.25">
      <c r="A59" s="76" t="s">
        <v>43</v>
      </c>
      <c r="B59" s="76"/>
      <c r="C59" s="76"/>
      <c r="D59" s="76"/>
      <c r="E59" s="14"/>
      <c r="F59" s="6"/>
      <c r="G59" s="11">
        <f>SUM(G44:G58)</f>
        <v>7684782</v>
      </c>
      <c r="H59" s="11">
        <f>SUM(H44:H58)</f>
        <v>6884791</v>
      </c>
      <c r="I59" s="8"/>
      <c r="J59" s="8">
        <f>SUM(J44:J58)</f>
        <v>7399685</v>
      </c>
      <c r="K59" s="11">
        <f>SUM(K44:K58)</f>
        <v>285097</v>
      </c>
    </row>
    <row r="60" spans="1:11" ht="15" customHeight="1" x14ac:dyDescent="0.25">
      <c r="A60" s="76" t="s">
        <v>62</v>
      </c>
      <c r="B60" s="76"/>
      <c r="C60" s="76"/>
      <c r="D60" s="76"/>
      <c r="E60" s="6"/>
      <c r="F60" s="6"/>
      <c r="G60" s="11">
        <f>G59+G42</f>
        <v>7784339</v>
      </c>
      <c r="H60" s="11">
        <f>H42+H59</f>
        <v>6931349</v>
      </c>
      <c r="I60" s="11"/>
      <c r="J60" s="11">
        <f>J59+J42</f>
        <v>7399685</v>
      </c>
      <c r="K60" s="8">
        <f>K59+K42</f>
        <v>384654</v>
      </c>
    </row>
    <row r="61" spans="1:11" x14ac:dyDescent="0.25">
      <c r="A61" s="77" t="s">
        <v>63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</row>
    <row r="62" spans="1:11" x14ac:dyDescent="0.25">
      <c r="A62" s="77" t="s">
        <v>21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</row>
    <row r="63" spans="1:11" ht="38.25" x14ac:dyDescent="0.25">
      <c r="A63" s="3">
        <v>33</v>
      </c>
      <c r="B63" s="3">
        <v>420900</v>
      </c>
      <c r="C63" s="19" t="s">
        <v>91</v>
      </c>
      <c r="D63" s="7" t="s">
        <v>63</v>
      </c>
      <c r="E63" s="5" t="s">
        <v>28</v>
      </c>
      <c r="F63" s="5" t="s">
        <v>28</v>
      </c>
      <c r="G63" s="3">
        <v>11183</v>
      </c>
      <c r="H63" s="3">
        <v>6808</v>
      </c>
      <c r="I63" s="3">
        <v>0</v>
      </c>
      <c r="J63" s="3">
        <v>0</v>
      </c>
      <c r="K63" s="3">
        <v>11183</v>
      </c>
    </row>
    <row r="64" spans="1:11" ht="51" x14ac:dyDescent="0.25">
      <c r="A64" s="3">
        <v>34</v>
      </c>
      <c r="B64" s="3" t="s">
        <v>25</v>
      </c>
      <c r="C64" s="51" t="s">
        <v>92</v>
      </c>
      <c r="D64" s="9" t="s">
        <v>64</v>
      </c>
      <c r="E64" s="5" t="s">
        <v>38</v>
      </c>
      <c r="F64" s="6" t="s">
        <v>31</v>
      </c>
      <c r="G64" s="3">
        <v>4100000</v>
      </c>
      <c r="H64" s="3" t="s">
        <v>27</v>
      </c>
      <c r="I64" s="3">
        <v>0</v>
      </c>
      <c r="J64" s="3">
        <v>4100000</v>
      </c>
      <c r="K64" s="3">
        <v>0</v>
      </c>
    </row>
    <row r="65" spans="1:11" ht="76.5" x14ac:dyDescent="0.25">
      <c r="A65" s="3">
        <v>35</v>
      </c>
      <c r="B65" s="20" t="s">
        <v>65</v>
      </c>
      <c r="C65" s="19" t="s">
        <v>93</v>
      </c>
      <c r="D65" s="7" t="s">
        <v>26</v>
      </c>
      <c r="E65" s="5" t="s">
        <v>28</v>
      </c>
      <c r="F65" s="6" t="s">
        <v>24</v>
      </c>
      <c r="G65" s="3">
        <v>781920</v>
      </c>
      <c r="H65" s="3">
        <v>488700</v>
      </c>
      <c r="I65" s="3">
        <v>0</v>
      </c>
      <c r="J65" s="3">
        <v>781920</v>
      </c>
      <c r="K65" s="3">
        <v>0</v>
      </c>
    </row>
    <row r="66" spans="1:11" ht="76.5" x14ac:dyDescent="0.25">
      <c r="A66" s="3">
        <v>36</v>
      </c>
      <c r="B66" s="3">
        <v>8558</v>
      </c>
      <c r="C66" s="4" t="s">
        <v>94</v>
      </c>
      <c r="D66" s="7" t="s">
        <v>63</v>
      </c>
      <c r="E66" s="5" t="s">
        <v>29</v>
      </c>
      <c r="F66" s="5" t="s">
        <v>38</v>
      </c>
      <c r="G66" s="3">
        <v>49274</v>
      </c>
      <c r="H66" s="3">
        <v>33468</v>
      </c>
      <c r="I66" s="3">
        <v>0</v>
      </c>
      <c r="J66" s="3">
        <v>49274</v>
      </c>
      <c r="K66" s="3">
        <v>0</v>
      </c>
    </row>
    <row r="67" spans="1:11" ht="51" x14ac:dyDescent="0.25">
      <c r="A67" s="3">
        <v>37</v>
      </c>
      <c r="B67" s="3">
        <v>420955</v>
      </c>
      <c r="C67" s="19" t="s">
        <v>95</v>
      </c>
      <c r="D67" s="7" t="s">
        <v>63</v>
      </c>
      <c r="E67" s="5" t="s">
        <v>28</v>
      </c>
      <c r="F67" s="5" t="s">
        <v>28</v>
      </c>
      <c r="G67" s="3">
        <v>4781</v>
      </c>
      <c r="H67" s="3">
        <v>579</v>
      </c>
      <c r="I67" s="3">
        <v>0</v>
      </c>
      <c r="J67" s="3">
        <v>0</v>
      </c>
      <c r="K67" s="3">
        <v>4781</v>
      </c>
    </row>
    <row r="68" spans="1:11" ht="51" x14ac:dyDescent="0.25">
      <c r="A68" s="3">
        <v>38</v>
      </c>
      <c r="B68" s="3">
        <v>420914</v>
      </c>
      <c r="C68" s="19" t="s">
        <v>96</v>
      </c>
      <c r="D68" s="7" t="s">
        <v>63</v>
      </c>
      <c r="E68" s="5" t="s">
        <v>66</v>
      </c>
      <c r="F68" s="5" t="s">
        <v>66</v>
      </c>
      <c r="G68" s="3">
        <v>2864</v>
      </c>
      <c r="H68" s="3">
        <v>107</v>
      </c>
      <c r="I68" s="3">
        <v>0</v>
      </c>
      <c r="J68" s="3">
        <v>0</v>
      </c>
      <c r="K68" s="3">
        <v>2864</v>
      </c>
    </row>
    <row r="69" spans="1:11" ht="38.25" x14ac:dyDescent="0.25">
      <c r="A69" s="3">
        <v>39</v>
      </c>
      <c r="B69" s="3">
        <v>420895</v>
      </c>
      <c r="C69" s="4" t="s">
        <v>67</v>
      </c>
      <c r="D69" s="7" t="s">
        <v>63</v>
      </c>
      <c r="E69" s="5" t="s">
        <v>29</v>
      </c>
      <c r="F69" s="5" t="s">
        <v>38</v>
      </c>
      <c r="G69" s="3">
        <v>125882</v>
      </c>
      <c r="H69" s="3">
        <v>89274</v>
      </c>
      <c r="I69" s="3">
        <v>0</v>
      </c>
      <c r="J69" s="3">
        <v>0</v>
      </c>
      <c r="K69" s="3">
        <v>125882</v>
      </c>
    </row>
    <row r="70" spans="1:11" ht="51" x14ac:dyDescent="0.25">
      <c r="A70" s="3">
        <v>40</v>
      </c>
      <c r="B70" s="3">
        <v>420896</v>
      </c>
      <c r="C70" s="4" t="s">
        <v>97</v>
      </c>
      <c r="D70" s="7" t="s">
        <v>63</v>
      </c>
      <c r="E70" s="5" t="s">
        <v>38</v>
      </c>
      <c r="F70" s="5" t="s">
        <v>38</v>
      </c>
      <c r="G70" s="3">
        <v>18560</v>
      </c>
      <c r="H70" s="3">
        <v>1050</v>
      </c>
      <c r="I70" s="3">
        <v>0</v>
      </c>
      <c r="J70" s="3">
        <v>0</v>
      </c>
      <c r="K70" s="3">
        <v>18560</v>
      </c>
    </row>
    <row r="71" spans="1:11" ht="51" x14ac:dyDescent="0.25">
      <c r="A71" s="3">
        <v>41</v>
      </c>
      <c r="B71" s="3">
        <v>420946</v>
      </c>
      <c r="C71" s="4" t="s">
        <v>90</v>
      </c>
      <c r="D71" s="7" t="s">
        <v>63</v>
      </c>
      <c r="E71" s="5" t="s">
        <v>38</v>
      </c>
      <c r="F71" s="5" t="s">
        <v>38</v>
      </c>
      <c r="G71" s="3">
        <v>18560</v>
      </c>
      <c r="H71" s="3">
        <v>1050</v>
      </c>
      <c r="I71" s="3">
        <v>0</v>
      </c>
      <c r="J71" s="3">
        <v>0</v>
      </c>
      <c r="K71" s="3">
        <v>18560</v>
      </c>
    </row>
    <row r="72" spans="1:11" ht="51" x14ac:dyDescent="0.25">
      <c r="A72" s="3">
        <v>42</v>
      </c>
      <c r="B72" s="3">
        <v>420896</v>
      </c>
      <c r="C72" s="4" t="s">
        <v>89</v>
      </c>
      <c r="D72" s="7" t="s">
        <v>63</v>
      </c>
      <c r="E72" s="5" t="s">
        <v>28</v>
      </c>
      <c r="F72" s="5" t="s">
        <v>28</v>
      </c>
      <c r="G72" s="3">
        <v>3392</v>
      </c>
      <c r="H72" s="3">
        <v>49</v>
      </c>
      <c r="I72" s="3">
        <v>0</v>
      </c>
      <c r="J72" s="3">
        <v>0</v>
      </c>
      <c r="K72" s="3">
        <v>3392</v>
      </c>
    </row>
    <row r="73" spans="1:11" ht="51" x14ac:dyDescent="0.25">
      <c r="A73" s="3">
        <v>43</v>
      </c>
      <c r="B73" s="3">
        <v>420946</v>
      </c>
      <c r="C73" s="50" t="s">
        <v>89</v>
      </c>
      <c r="D73" s="7" t="s">
        <v>63</v>
      </c>
      <c r="E73" s="5" t="s">
        <v>28</v>
      </c>
      <c r="F73" s="5" t="s">
        <v>28</v>
      </c>
      <c r="G73" s="3">
        <v>3392</v>
      </c>
      <c r="H73" s="3">
        <v>49</v>
      </c>
      <c r="I73" s="3">
        <v>0</v>
      </c>
      <c r="J73" s="3">
        <v>0</v>
      </c>
      <c r="K73" s="3">
        <v>3392</v>
      </c>
    </row>
    <row r="74" spans="1:11" ht="63.75" x14ac:dyDescent="0.25">
      <c r="A74" s="3">
        <v>44</v>
      </c>
      <c r="B74" s="3">
        <v>3214</v>
      </c>
      <c r="C74" s="19" t="s">
        <v>88</v>
      </c>
      <c r="D74" s="7" t="s">
        <v>63</v>
      </c>
      <c r="E74" s="5" t="s">
        <v>29</v>
      </c>
      <c r="F74" s="5" t="s">
        <v>29</v>
      </c>
      <c r="G74" s="3">
        <v>23612</v>
      </c>
      <c r="H74" s="3">
        <v>13076</v>
      </c>
      <c r="I74" s="3">
        <v>0</v>
      </c>
      <c r="J74" s="3">
        <v>0</v>
      </c>
      <c r="K74" s="3">
        <v>23612</v>
      </c>
    </row>
    <row r="75" spans="1:11" ht="51" x14ac:dyDescent="0.25">
      <c r="A75" s="3">
        <v>45</v>
      </c>
      <c r="B75" s="3">
        <v>3214</v>
      </c>
      <c r="C75" s="19" t="s">
        <v>87</v>
      </c>
      <c r="D75" s="7" t="s">
        <v>63</v>
      </c>
      <c r="E75" s="5" t="s">
        <v>29</v>
      </c>
      <c r="F75" s="5" t="s">
        <v>29</v>
      </c>
      <c r="G75" s="3">
        <v>9918</v>
      </c>
      <c r="H75" s="3">
        <v>2840</v>
      </c>
      <c r="I75" s="3">
        <v>0</v>
      </c>
      <c r="J75" s="3">
        <v>0</v>
      </c>
      <c r="K75" s="3">
        <v>9918</v>
      </c>
    </row>
    <row r="76" spans="1:11" x14ac:dyDescent="0.25">
      <c r="A76" s="3">
        <v>46</v>
      </c>
      <c r="B76" s="21"/>
      <c r="C76" s="12" t="s">
        <v>32</v>
      </c>
      <c r="D76" s="11"/>
      <c r="E76" s="5" t="s">
        <v>28</v>
      </c>
      <c r="F76" s="6" t="s">
        <v>31</v>
      </c>
      <c r="G76" s="11">
        <v>0</v>
      </c>
      <c r="H76" s="8">
        <v>0</v>
      </c>
      <c r="I76" s="8"/>
      <c r="J76" s="8">
        <v>0</v>
      </c>
      <c r="K76" s="11">
        <v>0</v>
      </c>
    </row>
    <row r="77" spans="1:11" ht="30" x14ac:dyDescent="0.25">
      <c r="A77" s="3">
        <v>47</v>
      </c>
      <c r="B77" s="21"/>
      <c r="C77" s="22" t="s">
        <v>30</v>
      </c>
      <c r="D77" s="11"/>
      <c r="E77" s="5" t="s">
        <v>28</v>
      </c>
      <c r="F77" s="6" t="s">
        <v>31</v>
      </c>
      <c r="G77" s="11">
        <v>0</v>
      </c>
      <c r="H77" s="8">
        <v>0</v>
      </c>
      <c r="I77" s="8"/>
      <c r="J77" s="8">
        <v>0</v>
      </c>
      <c r="K77" s="11">
        <v>0</v>
      </c>
    </row>
    <row r="78" spans="1:11" x14ac:dyDescent="0.25">
      <c r="A78" s="77" t="s">
        <v>68</v>
      </c>
      <c r="B78" s="77"/>
      <c r="C78" s="77"/>
      <c r="D78" s="77"/>
      <c r="E78" s="5"/>
      <c r="F78" s="6"/>
      <c r="G78" s="11">
        <f>SUM(G63:G77)</f>
        <v>5153338</v>
      </c>
      <c r="H78" s="8">
        <f>SUM(H63:H77)</f>
        <v>637050</v>
      </c>
      <c r="I78" s="8"/>
      <c r="J78" s="8">
        <v>0</v>
      </c>
      <c r="K78" s="11">
        <f>SUM(K63:K77)</f>
        <v>222144</v>
      </c>
    </row>
    <row r="79" spans="1:11" ht="15" customHeight="1" x14ac:dyDescent="0.25">
      <c r="A79" s="76" t="s">
        <v>34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</row>
    <row r="80" spans="1:11" ht="75" x14ac:dyDescent="0.25">
      <c r="A80" s="23">
        <v>48</v>
      </c>
      <c r="B80" s="8">
        <v>3235</v>
      </c>
      <c r="C80" s="48" t="s">
        <v>86</v>
      </c>
      <c r="D80" s="15" t="s">
        <v>63</v>
      </c>
      <c r="E80" s="5" t="s">
        <v>28</v>
      </c>
      <c r="F80" s="5" t="s">
        <v>29</v>
      </c>
      <c r="G80" s="11">
        <v>1102739</v>
      </c>
      <c r="H80" s="8">
        <v>956656</v>
      </c>
      <c r="I80" s="8">
        <v>0</v>
      </c>
      <c r="J80" s="11">
        <v>1102739</v>
      </c>
      <c r="K80" s="8">
        <v>0</v>
      </c>
    </row>
    <row r="81" spans="1:11" ht="60" x14ac:dyDescent="0.25">
      <c r="A81" s="23">
        <v>49</v>
      </c>
      <c r="B81" s="8">
        <v>3235</v>
      </c>
      <c r="C81" s="49" t="s">
        <v>85</v>
      </c>
      <c r="D81" s="15" t="s">
        <v>63</v>
      </c>
      <c r="E81" s="5" t="s">
        <v>38</v>
      </c>
      <c r="F81" s="5" t="s">
        <v>24</v>
      </c>
      <c r="G81" s="8">
        <v>493407</v>
      </c>
      <c r="H81" s="8">
        <v>420555</v>
      </c>
      <c r="I81" s="8">
        <v>0</v>
      </c>
      <c r="J81" s="8">
        <v>493407</v>
      </c>
      <c r="K81" s="8">
        <v>0</v>
      </c>
    </row>
    <row r="82" spans="1:11" ht="45" x14ac:dyDescent="0.25">
      <c r="A82" s="23">
        <v>50</v>
      </c>
      <c r="B82" s="8">
        <v>3235</v>
      </c>
      <c r="C82" s="48" t="s">
        <v>84</v>
      </c>
      <c r="D82" s="15" t="s">
        <v>63</v>
      </c>
      <c r="E82" s="5" t="s">
        <v>38</v>
      </c>
      <c r="F82" s="5" t="s">
        <v>38</v>
      </c>
      <c r="G82" s="8">
        <v>8300</v>
      </c>
      <c r="H82" s="8">
        <v>3518</v>
      </c>
      <c r="I82" s="8">
        <v>0</v>
      </c>
      <c r="J82" s="8">
        <v>0</v>
      </c>
      <c r="K82" s="8">
        <v>8300</v>
      </c>
    </row>
    <row r="83" spans="1:11" ht="60" x14ac:dyDescent="0.25">
      <c r="A83" s="23">
        <v>51</v>
      </c>
      <c r="B83" s="8">
        <v>3206</v>
      </c>
      <c r="C83" s="10" t="s">
        <v>69</v>
      </c>
      <c r="D83" s="15" t="s">
        <v>63</v>
      </c>
      <c r="E83" s="5" t="s">
        <v>28</v>
      </c>
      <c r="F83" s="5" t="s">
        <v>29</v>
      </c>
      <c r="G83" s="8">
        <v>29299</v>
      </c>
      <c r="H83" s="8">
        <v>9545</v>
      </c>
      <c r="I83" s="8">
        <v>0</v>
      </c>
      <c r="J83" s="8">
        <v>0</v>
      </c>
      <c r="K83" s="8">
        <v>29299</v>
      </c>
    </row>
    <row r="84" spans="1:11" ht="60" x14ac:dyDescent="0.25">
      <c r="A84" s="23">
        <v>52</v>
      </c>
      <c r="B84" s="8">
        <v>3208</v>
      </c>
      <c r="C84" s="48" t="s">
        <v>83</v>
      </c>
      <c r="D84" s="15" t="s">
        <v>63</v>
      </c>
      <c r="E84" s="5" t="s">
        <v>29</v>
      </c>
      <c r="F84" s="5" t="s">
        <v>24</v>
      </c>
      <c r="G84" s="8">
        <v>95928</v>
      </c>
      <c r="H84" s="8">
        <v>55160</v>
      </c>
      <c r="I84" s="8">
        <v>0</v>
      </c>
      <c r="J84" s="8">
        <v>0</v>
      </c>
      <c r="K84" s="8">
        <v>95928</v>
      </c>
    </row>
    <row r="85" spans="1:11" ht="45" x14ac:dyDescent="0.25">
      <c r="A85" s="23">
        <v>53</v>
      </c>
      <c r="B85" s="11" t="s">
        <v>70</v>
      </c>
      <c r="C85" s="10" t="s">
        <v>71</v>
      </c>
      <c r="D85" s="11" t="s">
        <v>63</v>
      </c>
      <c r="E85" s="5" t="s">
        <v>31</v>
      </c>
      <c r="F85" s="5" t="s">
        <v>31</v>
      </c>
      <c r="G85" s="8">
        <v>10477</v>
      </c>
      <c r="H85" s="8">
        <v>1020</v>
      </c>
      <c r="I85" s="8">
        <v>0</v>
      </c>
      <c r="J85" s="8">
        <v>0</v>
      </c>
      <c r="K85" s="8">
        <v>10477</v>
      </c>
    </row>
    <row r="86" spans="1:11" x14ac:dyDescent="0.25">
      <c r="A86" s="23">
        <v>54</v>
      </c>
      <c r="B86" s="8"/>
      <c r="C86" s="16" t="s">
        <v>39</v>
      </c>
      <c r="D86" s="11" t="s">
        <v>63</v>
      </c>
      <c r="E86" s="5" t="s">
        <v>66</v>
      </c>
      <c r="F86" s="5" t="s">
        <v>28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</row>
    <row r="87" spans="1:11" x14ac:dyDescent="0.25">
      <c r="A87" s="23">
        <v>55</v>
      </c>
      <c r="B87" s="8"/>
      <c r="C87" s="16" t="s">
        <v>40</v>
      </c>
      <c r="D87" s="11" t="s">
        <v>63</v>
      </c>
      <c r="E87" s="5" t="s">
        <v>28</v>
      </c>
      <c r="F87" s="6" t="s">
        <v>31</v>
      </c>
      <c r="G87" s="11">
        <v>0</v>
      </c>
      <c r="H87" s="8">
        <v>0</v>
      </c>
      <c r="I87" s="8">
        <v>0</v>
      </c>
      <c r="J87" s="8">
        <v>0</v>
      </c>
      <c r="K87" s="11">
        <v>0</v>
      </c>
    </row>
    <row r="88" spans="1:11" x14ac:dyDescent="0.25">
      <c r="A88" s="23">
        <v>56</v>
      </c>
      <c r="B88" s="5"/>
      <c r="C88" s="16" t="s">
        <v>72</v>
      </c>
      <c r="D88" s="11" t="s">
        <v>42</v>
      </c>
      <c r="E88" s="5" t="s">
        <v>28</v>
      </c>
      <c r="F88" s="6" t="s">
        <v>31</v>
      </c>
      <c r="G88" s="11">
        <v>0</v>
      </c>
      <c r="H88" s="8">
        <v>0</v>
      </c>
      <c r="I88" s="8">
        <v>0</v>
      </c>
      <c r="J88" s="8">
        <v>0</v>
      </c>
      <c r="K88" s="11">
        <v>0</v>
      </c>
    </row>
    <row r="89" spans="1:11" ht="15" customHeight="1" x14ac:dyDescent="0.25">
      <c r="A89" s="78" t="s">
        <v>43</v>
      </c>
      <c r="B89" s="78"/>
      <c r="C89" s="78"/>
      <c r="D89" s="78"/>
      <c r="E89" s="24"/>
      <c r="F89" s="24"/>
      <c r="G89" s="25">
        <f>SUM(G80:G88)</f>
        <v>1740150</v>
      </c>
      <c r="H89" s="25">
        <f>SUM(H80:H88)</f>
        <v>1446454</v>
      </c>
      <c r="I89" s="25"/>
      <c r="J89" s="25">
        <f>SUM(J80:J88)</f>
        <v>1596146</v>
      </c>
      <c r="K89" s="26">
        <f>SUM(K80:K88)</f>
        <v>144004</v>
      </c>
    </row>
    <row r="90" spans="1:11" ht="15" customHeight="1" x14ac:dyDescent="0.25">
      <c r="A90" s="78" t="s">
        <v>73</v>
      </c>
      <c r="B90" s="78"/>
      <c r="C90" s="78"/>
      <c r="D90" s="78"/>
      <c r="E90" s="27"/>
      <c r="F90" s="27"/>
      <c r="G90" s="28">
        <f>G89+G78</f>
        <v>6893488</v>
      </c>
      <c r="H90" s="29">
        <f>H89+H78</f>
        <v>2083504</v>
      </c>
      <c r="I90" s="29"/>
      <c r="J90" s="29">
        <f>J89+J78</f>
        <v>1596146</v>
      </c>
      <c r="K90" s="29">
        <f>K89+K78</f>
        <v>366148</v>
      </c>
    </row>
    <row r="91" spans="1:11" x14ac:dyDescent="0.25">
      <c r="A91" s="79" t="s">
        <v>74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</row>
    <row r="92" spans="1:11" ht="15" customHeight="1" x14ac:dyDescent="0.25">
      <c r="A92" s="78" t="s">
        <v>75</v>
      </c>
      <c r="B92" s="78"/>
      <c r="C92" s="78"/>
      <c r="D92" s="78"/>
      <c r="E92" s="78"/>
      <c r="F92" s="78"/>
      <c r="G92" s="78"/>
      <c r="H92" s="78"/>
      <c r="I92" s="78"/>
      <c r="J92" s="78"/>
      <c r="K92" s="78"/>
    </row>
    <row r="93" spans="1:11" x14ac:dyDescent="0.25">
      <c r="A93" s="79" t="s">
        <v>20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</row>
    <row r="94" spans="1:11" ht="25.5" x14ac:dyDescent="0.25">
      <c r="A94" s="30">
        <v>57</v>
      </c>
      <c r="B94" s="31"/>
      <c r="C94" s="32" t="s">
        <v>76</v>
      </c>
      <c r="D94" s="26" t="s">
        <v>26</v>
      </c>
      <c r="E94" s="33" t="s">
        <v>28</v>
      </c>
      <c r="F94" s="34" t="s">
        <v>31</v>
      </c>
      <c r="G94" s="35">
        <v>696000</v>
      </c>
      <c r="H94" s="35">
        <v>0</v>
      </c>
      <c r="I94" s="35">
        <v>0</v>
      </c>
      <c r="J94" s="30">
        <v>0</v>
      </c>
      <c r="K94" s="35">
        <v>696000</v>
      </c>
    </row>
    <row r="95" spans="1:11" ht="15.75" customHeight="1" x14ac:dyDescent="0.25">
      <c r="A95" s="78" t="s">
        <v>77</v>
      </c>
      <c r="B95" s="78"/>
      <c r="C95" s="78"/>
      <c r="D95" s="78"/>
      <c r="E95" s="31"/>
      <c r="F95" s="31"/>
      <c r="G95" s="30">
        <f>SUM(G94)</f>
        <v>696000</v>
      </c>
      <c r="H95" s="30">
        <f>SUM(H94)</f>
        <v>0</v>
      </c>
      <c r="I95" s="30">
        <v>0</v>
      </c>
      <c r="J95" s="30">
        <v>0</v>
      </c>
      <c r="K95" s="30">
        <f>SUM(K94)</f>
        <v>696000</v>
      </c>
    </row>
    <row r="96" spans="1:11" x14ac:dyDescent="0.25">
      <c r="A96" s="79" t="s">
        <v>45</v>
      </c>
      <c r="B96" s="79"/>
      <c r="C96" s="79"/>
      <c r="D96" s="79"/>
      <c r="E96" s="79"/>
      <c r="F96" s="79"/>
      <c r="G96" s="79"/>
      <c r="H96" s="79"/>
      <c r="I96" s="79"/>
      <c r="J96" s="79"/>
      <c r="K96" s="79"/>
    </row>
    <row r="97" spans="1:11" ht="38.25" x14ac:dyDescent="0.25">
      <c r="A97" s="29">
        <v>58</v>
      </c>
      <c r="B97" s="29"/>
      <c r="C97" s="32" t="s">
        <v>78</v>
      </c>
      <c r="D97" s="26" t="s">
        <v>26</v>
      </c>
      <c r="E97" s="33" t="s">
        <v>28</v>
      </c>
      <c r="F97" s="34" t="s">
        <v>31</v>
      </c>
      <c r="G97" s="30">
        <v>115000</v>
      </c>
      <c r="H97" s="30">
        <f>SUM(H96)</f>
        <v>0</v>
      </c>
      <c r="I97" s="30">
        <f>SUM(I96)</f>
        <v>0</v>
      </c>
      <c r="J97" s="30">
        <f>SUM(J96)</f>
        <v>0</v>
      </c>
      <c r="K97" s="30">
        <v>115000</v>
      </c>
    </row>
    <row r="98" spans="1:11" ht="15" customHeight="1" x14ac:dyDescent="0.25">
      <c r="A98" s="78" t="s">
        <v>77</v>
      </c>
      <c r="B98" s="78"/>
      <c r="C98" s="78"/>
      <c r="D98" s="78"/>
      <c r="E98" s="33"/>
      <c r="F98" s="34"/>
      <c r="G98" s="30">
        <f>SUM(G97:G97)</f>
        <v>115000</v>
      </c>
      <c r="H98" s="26">
        <f>SUM(H97:H97)</f>
        <v>0</v>
      </c>
      <c r="I98" s="26">
        <f>SUM(I97:I97)</f>
        <v>0</v>
      </c>
      <c r="J98" s="26">
        <f>SUM(J97:J97)</f>
        <v>0</v>
      </c>
      <c r="K98" s="30">
        <f>SUM(K97:K97)</f>
        <v>115000</v>
      </c>
    </row>
    <row r="99" spans="1:11" x14ac:dyDescent="0.25">
      <c r="A99" s="79" t="s">
        <v>63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</row>
    <row r="100" spans="1:11" ht="75" x14ac:dyDescent="0.25">
      <c r="A100" s="3">
        <v>59</v>
      </c>
      <c r="B100" s="26"/>
      <c r="C100" s="47" t="s">
        <v>82</v>
      </c>
      <c r="D100" s="26" t="s">
        <v>26</v>
      </c>
      <c r="E100" s="33" t="s">
        <v>61</v>
      </c>
      <c r="F100" s="33" t="s">
        <v>49</v>
      </c>
      <c r="G100" s="30">
        <v>135000</v>
      </c>
      <c r="H100" s="26">
        <v>0</v>
      </c>
      <c r="I100" s="26"/>
      <c r="J100" s="26">
        <v>0</v>
      </c>
      <c r="K100" s="30">
        <v>135000</v>
      </c>
    </row>
    <row r="101" spans="1:11" ht="15" customHeight="1" x14ac:dyDescent="0.25">
      <c r="A101" s="78" t="s">
        <v>77</v>
      </c>
      <c r="B101" s="78"/>
      <c r="C101" s="78"/>
      <c r="D101" s="78"/>
      <c r="E101" s="34"/>
      <c r="F101" s="34"/>
      <c r="G101" s="30">
        <f>SUM(G100)</f>
        <v>135000</v>
      </c>
      <c r="H101" s="30">
        <f>SUM(H97:H97)</f>
        <v>0</v>
      </c>
      <c r="I101" s="30"/>
      <c r="J101" s="30">
        <f>SUM(J100)</f>
        <v>0</v>
      </c>
      <c r="K101" s="25">
        <f>SUM(K100)</f>
        <v>135000</v>
      </c>
    </row>
    <row r="102" spans="1:11" ht="15.75" customHeight="1" x14ac:dyDescent="0.25">
      <c r="A102" s="80" t="s">
        <v>79</v>
      </c>
      <c r="B102" s="80"/>
      <c r="C102" s="80"/>
      <c r="D102" s="80"/>
      <c r="E102" s="34"/>
      <c r="F102" s="34"/>
      <c r="G102" s="30">
        <f>G101+G98+G95</f>
        <v>946000</v>
      </c>
      <c r="H102" s="30">
        <f>H101+H98+H95</f>
        <v>0</v>
      </c>
      <c r="I102" s="36"/>
      <c r="J102" s="36">
        <f>J101+J98+J95</f>
        <v>0</v>
      </c>
      <c r="K102" s="25">
        <f>K101+K98+K95</f>
        <v>946000</v>
      </c>
    </row>
    <row r="103" spans="1:11" ht="21" customHeight="1" x14ac:dyDescent="0.25">
      <c r="A103" s="80" t="s">
        <v>80</v>
      </c>
      <c r="B103" s="80"/>
      <c r="C103" s="80"/>
      <c r="D103" s="80"/>
      <c r="E103" s="34"/>
      <c r="F103" s="34"/>
      <c r="G103" s="30">
        <f>G90+G60+G35</f>
        <v>21348753</v>
      </c>
      <c r="H103" s="30">
        <f>H90+H60+H35</f>
        <v>11937275.92</v>
      </c>
      <c r="I103" s="30"/>
      <c r="J103" s="30">
        <f>J90+J60+J35</f>
        <v>15486080</v>
      </c>
      <c r="K103" s="30">
        <f>K90+K60+K35</f>
        <v>931345</v>
      </c>
    </row>
    <row r="104" spans="1:11" ht="15.75" x14ac:dyDescent="0.25">
      <c r="A104" s="79" t="s">
        <v>81</v>
      </c>
      <c r="B104" s="79"/>
      <c r="C104" s="79"/>
      <c r="D104" s="79"/>
      <c r="E104" s="34"/>
      <c r="F104" s="34"/>
      <c r="G104" s="37">
        <f>G102+G103</f>
        <v>22294753</v>
      </c>
      <c r="H104" s="37">
        <f>H102+H103</f>
        <v>11937275.92</v>
      </c>
      <c r="I104" s="36"/>
      <c r="J104" s="37">
        <f>J102+J103</f>
        <v>15486080</v>
      </c>
      <c r="K104" s="37">
        <f>K102+K103</f>
        <v>1877345</v>
      </c>
    </row>
    <row r="105" spans="1:11" x14ac:dyDescent="0.25">
      <c r="A105" s="38"/>
      <c r="B105" s="38"/>
      <c r="C105" s="38"/>
      <c r="D105" s="38"/>
      <c r="E105" s="39"/>
      <c r="F105" s="39"/>
      <c r="G105" s="39"/>
      <c r="H105" s="40"/>
      <c r="I105" s="40"/>
      <c r="J105" s="40"/>
      <c r="K105" s="41"/>
    </row>
    <row r="106" spans="1:11" x14ac:dyDescent="0.25">
      <c r="A106" s="38"/>
      <c r="B106" s="38"/>
      <c r="C106" s="38"/>
      <c r="D106" s="38"/>
      <c r="E106" s="38"/>
      <c r="F106" s="38"/>
      <c r="G106" s="38"/>
      <c r="H106" s="40"/>
      <c r="I106" s="40"/>
      <c r="J106" s="40"/>
      <c r="K106" s="39"/>
    </row>
    <row r="107" spans="1:11" ht="14.85" customHeight="1" x14ac:dyDescent="0.25">
      <c r="A107" s="38"/>
      <c r="B107" s="39"/>
      <c r="C107" s="42"/>
      <c r="D107" s="39"/>
      <c r="E107" s="82"/>
      <c r="F107" s="82"/>
      <c r="G107" s="42"/>
      <c r="H107" s="39"/>
      <c r="I107" s="39"/>
      <c r="J107" s="39"/>
      <c r="K107" s="43"/>
    </row>
    <row r="108" spans="1:11" x14ac:dyDescent="0.25">
      <c r="A108" s="38"/>
      <c r="B108" s="39"/>
      <c r="C108" s="39"/>
      <c r="D108" s="39"/>
      <c r="E108" s="39"/>
      <c r="F108" s="39"/>
      <c r="G108" s="39"/>
      <c r="H108" s="39"/>
      <c r="I108" s="39"/>
      <c r="J108" s="39"/>
      <c r="K108" s="43"/>
    </row>
    <row r="109" spans="1:11" ht="15" customHeight="1" x14ac:dyDescent="0.25">
      <c r="A109" s="83" t="s">
        <v>114</v>
      </c>
      <c r="B109" s="84"/>
      <c r="C109" s="84"/>
      <c r="D109" s="84"/>
      <c r="E109" s="84"/>
      <c r="F109" s="84"/>
      <c r="G109" s="84"/>
      <c r="H109" s="84"/>
      <c r="I109" s="84"/>
      <c r="J109" s="84"/>
      <c r="K109" s="84"/>
    </row>
    <row r="110" spans="1:1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25">
      <c r="B111" s="2"/>
      <c r="C111" s="44"/>
      <c r="D111" s="2"/>
      <c r="E111" s="2"/>
      <c r="F111" s="2"/>
      <c r="G111" s="2"/>
      <c r="H111" s="2"/>
      <c r="I111" s="2"/>
      <c r="J111" s="2"/>
      <c r="K111" s="2"/>
    </row>
    <row r="112" spans="1:1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2:11" x14ac:dyDescent="0.25">
      <c r="B113" s="2"/>
      <c r="C113" s="44"/>
      <c r="D113" s="2"/>
      <c r="E113" s="81"/>
      <c r="F113" s="81"/>
      <c r="G113" s="44"/>
      <c r="H113" s="2"/>
      <c r="I113" s="2"/>
      <c r="J113" s="2"/>
      <c r="K113" s="2"/>
    </row>
    <row r="114" spans="2:11" x14ac:dyDescent="0.25">
      <c r="B114" s="2"/>
      <c r="C114" s="44"/>
      <c r="D114" s="2"/>
      <c r="E114" s="81"/>
      <c r="F114" s="81"/>
      <c r="G114" s="44"/>
      <c r="H114" s="2"/>
      <c r="I114" s="2"/>
      <c r="J114" s="2"/>
      <c r="K114" s="2"/>
    </row>
    <row r="115" spans="2:11" x14ac:dyDescent="0.25">
      <c r="B115" s="2"/>
      <c r="C115" s="44"/>
      <c r="D115" s="2"/>
      <c r="E115" s="81"/>
      <c r="F115" s="81"/>
      <c r="G115" s="44"/>
      <c r="H115" s="2"/>
      <c r="I115" s="2"/>
      <c r="J115" s="2"/>
      <c r="K115" s="2"/>
    </row>
    <row r="116" spans="2:11" x14ac:dyDescent="0.25">
      <c r="B116" s="2"/>
      <c r="C116" s="44"/>
      <c r="D116" s="2"/>
      <c r="E116" s="81"/>
      <c r="F116" s="81"/>
      <c r="G116" s="2"/>
      <c r="H116" s="2"/>
      <c r="I116" s="2"/>
      <c r="J116" s="2"/>
      <c r="K116" s="2"/>
    </row>
  </sheetData>
  <mergeCells count="55">
    <mergeCell ref="E115:F115"/>
    <mergeCell ref="E116:F116"/>
    <mergeCell ref="A104:D104"/>
    <mergeCell ref="E107:F107"/>
    <mergeCell ref="E113:F113"/>
    <mergeCell ref="E114:F114"/>
    <mergeCell ref="A109:K109"/>
    <mergeCell ref="A98:D98"/>
    <mergeCell ref="A99:K99"/>
    <mergeCell ref="A101:D101"/>
    <mergeCell ref="A102:D102"/>
    <mergeCell ref="A103:D103"/>
    <mergeCell ref="A91:K91"/>
    <mergeCell ref="A92:K92"/>
    <mergeCell ref="A93:K93"/>
    <mergeCell ref="A95:D95"/>
    <mergeCell ref="A96:K96"/>
    <mergeCell ref="A62:K62"/>
    <mergeCell ref="A78:D78"/>
    <mergeCell ref="A79:K79"/>
    <mergeCell ref="A89:D89"/>
    <mergeCell ref="A90:D90"/>
    <mergeCell ref="A42:D42"/>
    <mergeCell ref="A43:K43"/>
    <mergeCell ref="A59:D59"/>
    <mergeCell ref="A60:D60"/>
    <mergeCell ref="A61:K61"/>
    <mergeCell ref="A27:K27"/>
    <mergeCell ref="A34:D34"/>
    <mergeCell ref="A35:D35"/>
    <mergeCell ref="A36:K36"/>
    <mergeCell ref="A37:K37"/>
    <mergeCell ref="A15:K15"/>
    <mergeCell ref="A16:K16"/>
    <mergeCell ref="A17:K17"/>
    <mergeCell ref="A18:K18"/>
    <mergeCell ref="A26:D26"/>
    <mergeCell ref="A7:K7"/>
    <mergeCell ref="A8:K8"/>
    <mergeCell ref="A9:K9"/>
    <mergeCell ref="A11:A13"/>
    <mergeCell ref="B11:B13"/>
    <mergeCell ref="C11:C13"/>
    <mergeCell ref="D11:D13"/>
    <mergeCell ref="E11:F11"/>
    <mergeCell ref="G11:K11"/>
    <mergeCell ref="E12:E13"/>
    <mergeCell ref="F12:F13"/>
    <mergeCell ref="G12:H12"/>
    <mergeCell ref="I12:K12"/>
    <mergeCell ref="I1:K1"/>
    <mergeCell ref="I2:K2"/>
    <mergeCell ref="I3:K3"/>
    <mergeCell ref="I4:K4"/>
    <mergeCell ref="I5:K5"/>
  </mergeCells>
  <pageMargins left="0.7" right="0.7" top="0.75" bottom="0.75" header="0.51180555555555496" footer="0.51180555555555496"/>
  <pageSetup paperSize="9" scale="6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0</cp:revision>
  <cp:lastPrinted>2020-05-15T10:50:43Z</cp:lastPrinted>
  <dcterms:created xsi:type="dcterms:W3CDTF">2015-06-05T18:19:34Z</dcterms:created>
  <dcterms:modified xsi:type="dcterms:W3CDTF">2020-06-04T10:33:34Z</dcterms:modified>
  <dc:language>ru-RU</dc:language>
</cp:coreProperties>
</file>