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640" windowHeight="11760" firstSheet="2" activeTab="10"/>
  </bookViews>
  <sheets>
    <sheet name="для  пояснень" sheetId="1" r:id="rId1"/>
    <sheet name="1 січ" sheetId="2" r:id="rId2"/>
    <sheet name="2 лют" sheetId="3" r:id="rId3"/>
    <sheet name="3 бер" sheetId="4" r:id="rId4"/>
    <sheet name="4 кві" sheetId="5" r:id="rId5"/>
    <sheet name="5 тра" sheetId="6" r:id="rId6"/>
    <sheet name="6 чер" sheetId="7" r:id="rId7"/>
    <sheet name="7 лип" sheetId="8" r:id="rId8"/>
    <sheet name="8 серп" sheetId="9" r:id="rId9"/>
    <sheet name="9 вер" sheetId="10" r:id="rId10"/>
    <sheet name="10 жов" sheetId="11" r:id="rId11"/>
  </sheets>
  <definedNames>
    <definedName name="_xlnm.Print_Area" localSheetId="1">'1 січ'!$B$1:$P$57</definedName>
    <definedName name="_xlnm.Print_Area" localSheetId="10">'10 жов'!$B$1:$Q$57</definedName>
    <definedName name="_xlnm.Print_Area" localSheetId="2">'2 лют'!$B$1:$P$56</definedName>
    <definedName name="_xlnm.Print_Area" localSheetId="3">'3 бер'!$B$1:$P$56</definedName>
    <definedName name="_xlnm.Print_Area" localSheetId="4">'4 кві'!$B$1:$Q$57</definedName>
    <definedName name="_xlnm.Print_Area" localSheetId="5">'5 тра'!$B$1:$Q$57</definedName>
    <definedName name="_xlnm.Print_Area" localSheetId="6">'6 чер'!$B$1:$Q$57</definedName>
    <definedName name="_xlnm.Print_Area" localSheetId="7">'7 лип'!$B$1:$Q$57</definedName>
    <definedName name="_xlnm.Print_Area" localSheetId="8">'8 серп'!$B$1:$Q$57</definedName>
    <definedName name="_xlnm.Print_Area" localSheetId="9">'9 вер'!$B$1:$Q$57</definedName>
  </definedNames>
  <calcPr fullCalcOnLoad="1"/>
</workbook>
</file>

<file path=xl/sharedStrings.xml><?xml version="1.0" encoding="utf-8"?>
<sst xmlns="http://schemas.openxmlformats.org/spreadsheetml/2006/main" count="1515" uniqueCount="140">
  <si>
    <t>А</t>
  </si>
  <si>
    <t>Б</t>
  </si>
  <si>
    <t>В</t>
  </si>
  <si>
    <t>1</t>
  </si>
  <si>
    <t>3</t>
  </si>
  <si>
    <t>4</t>
  </si>
  <si>
    <t>5</t>
  </si>
  <si>
    <t>6</t>
  </si>
  <si>
    <t>За звітний місяць</t>
  </si>
  <si>
    <t>2</t>
  </si>
  <si>
    <t>7</t>
  </si>
  <si>
    <t>10</t>
  </si>
  <si>
    <t>11</t>
  </si>
  <si>
    <t>8</t>
  </si>
  <si>
    <t>9</t>
  </si>
  <si>
    <t>Термін подання</t>
  </si>
  <si>
    <t>№ з/п</t>
  </si>
  <si>
    <t>1.1</t>
  </si>
  <si>
    <t>1.2</t>
  </si>
  <si>
    <t>12</t>
  </si>
  <si>
    <t>13</t>
  </si>
  <si>
    <t>14</t>
  </si>
  <si>
    <t>15</t>
  </si>
  <si>
    <t>Питомі витрати електроенергії на водовідведення, фактично</t>
  </si>
  <si>
    <t>Г</t>
  </si>
  <si>
    <t>Код рядка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</si>
  <si>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</si>
  <si>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</si>
  <si>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</si>
  <si>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</si>
  <si>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</si>
  <si>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</si>
  <si>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</si>
  <si>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</si>
  <si>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</si>
  <si>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</si>
  <si>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</si>
  <si>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</si>
  <si>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</si>
  <si>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</si>
  <si>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</si>
  <si>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</si>
  <si>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Одиниця виміру</t>
  </si>
  <si>
    <t xml:space="preserve"> </t>
  </si>
  <si>
    <t>(місяць)</t>
  </si>
  <si>
    <t>кВт∙год/куб.м</t>
  </si>
  <si>
    <t>Питомі витрати електроенергії на водопостачання, фактично</t>
  </si>
  <si>
    <t>до 25 числа місяця,
наступного
за звітним періодом</t>
  </si>
  <si>
    <t>Подають</t>
  </si>
  <si>
    <t>за</t>
  </si>
  <si>
    <t>року</t>
  </si>
  <si>
    <r>
      <t>факс:</t>
    </r>
  </si>
  <si>
    <t>4.1</t>
  </si>
  <si>
    <t>4.2</t>
  </si>
  <si>
    <t>8.1</t>
  </si>
  <si>
    <t>8.2</t>
  </si>
  <si>
    <t>9.1</t>
  </si>
  <si>
    <t>10.1</t>
  </si>
  <si>
    <t>З початку року</t>
  </si>
  <si>
    <t>з них сума заборгованості, сформована впродовж минулих років та не погашена</t>
  </si>
  <si>
    <t>з них за рахунок субвенцій на погашення заборгованості з різниці в тарифах</t>
  </si>
  <si>
    <t>16</t>
  </si>
  <si>
    <t>ЗВІТНІСТЬ</t>
  </si>
  <si>
    <r>
      <rPr>
        <b/>
        <sz val="20"/>
        <rFont val="Times New Roman"/>
        <family val="1"/>
      </rPr>
      <t xml:space="preserve"> І класу</t>
    </r>
    <r>
      <rPr>
        <sz val="20"/>
        <rFont val="Times New Roman"/>
        <family val="1"/>
      </rPr>
      <t xml:space="preserve"> напруги </t>
    </r>
  </si>
  <si>
    <r>
      <rPr>
        <b/>
        <sz val="20"/>
        <rFont val="Times New Roman"/>
        <family val="1"/>
      </rPr>
      <t>ІІ класу</t>
    </r>
    <r>
      <rPr>
        <sz val="20"/>
        <rFont val="Times New Roman"/>
        <family val="1"/>
      </rPr>
      <t xml:space="preserve"> напруги </t>
    </r>
  </si>
  <si>
    <r>
      <rPr>
        <b/>
        <sz val="20"/>
        <rFont val="Times New Roman"/>
        <family val="1"/>
      </rPr>
      <t>Питомі</t>
    </r>
    <r>
      <rPr>
        <sz val="20"/>
        <rFont val="Times New Roman"/>
        <family val="1"/>
      </rPr>
      <t xml:space="preserve"> витрати електроенергії на водопостачання, </t>
    </r>
    <r>
      <rPr>
        <b/>
        <sz val="20"/>
        <rFont val="Times New Roman"/>
        <family val="1"/>
      </rPr>
      <t>за нормою</t>
    </r>
  </si>
  <si>
    <r>
      <rPr>
        <b/>
        <sz val="20"/>
        <rFont val="Times New Roman"/>
        <family val="1"/>
      </rPr>
      <t>Питомі</t>
    </r>
    <r>
      <rPr>
        <sz val="20"/>
        <rFont val="Times New Roman"/>
        <family val="1"/>
      </rPr>
      <t xml:space="preserve"> витрати електроенергії на водовідведення,</t>
    </r>
    <r>
      <rPr>
        <b/>
        <sz val="20"/>
        <rFont val="Times New Roman"/>
        <family val="1"/>
      </rPr>
      <t xml:space="preserve"> за нормою</t>
    </r>
  </si>
  <si>
    <r>
      <t xml:space="preserve">Обсяг </t>
    </r>
    <r>
      <rPr>
        <b/>
        <sz val="20"/>
        <rFont val="Times New Roman"/>
        <family val="1"/>
      </rPr>
      <t xml:space="preserve">реактивної </t>
    </r>
    <r>
      <rPr>
        <sz val="20"/>
        <rFont val="Times New Roman"/>
        <family val="1"/>
      </rPr>
      <t>електроенергії в централізованому водопостачанні та водовідведенні</t>
    </r>
  </si>
  <si>
    <t xml:space="preserve">                       </t>
  </si>
  <si>
    <t>(поштовий індекс, область / Автономна Республіка Крим, район, населений пункт, вулиця / провулок, площа тощо, № будинку / корпусу,  № квартири / офісу)</t>
  </si>
  <si>
    <t>011</t>
  </si>
  <si>
    <t>012</t>
  </si>
  <si>
    <t>041</t>
  </si>
  <si>
    <t>042</t>
  </si>
  <si>
    <t>081</t>
  </si>
  <si>
    <t>082</t>
  </si>
  <si>
    <t>091</t>
  </si>
  <si>
    <t>101</t>
  </si>
  <si>
    <t>Назва показника</t>
  </si>
  <si>
    <t xml:space="preserve">        у тому числі:</t>
  </si>
  <si>
    <t>Сума штрафних санкцій, нарахованих енергопостачальниками та визнаних ліцензіатом</t>
  </si>
  <si>
    <t xml:space="preserve">Місцезнаходження: </t>
  </si>
  <si>
    <t>Найменування суб'єкта господарювання:</t>
  </si>
  <si>
    <t>Код ЄДРПОУ:</t>
  </si>
  <si>
    <t>Респондент:</t>
  </si>
  <si>
    <t>тис. грн</t>
  </si>
  <si>
    <t>тис. кВт∙год</t>
  </si>
  <si>
    <t>тис. кВАр*год</t>
  </si>
  <si>
    <t xml:space="preserve">Cуб’єкти господарювання, що мають ліцензії на провадження господарської діяльності з централізованого водопостачання та водовідведення
</t>
  </si>
  <si>
    <t>Форма № 4-НКРЕКП водопостачання/водовідведення (місячна)</t>
  </si>
  <si>
    <t>(підпис керівника (власника))</t>
  </si>
  <si>
    <t xml:space="preserve">(підпис головного бухгалтера) </t>
  </si>
  <si>
    <t xml:space="preserve">(підпис виконавця) </t>
  </si>
  <si>
    <t xml:space="preserve">(ініціали, прізвище) </t>
  </si>
  <si>
    <t>(ініціали, прізвище)</t>
  </si>
  <si>
    <t xml:space="preserve">Національній комісії, що здійснює державне регулювання у сферах енергетики та  комунальних послуг, та її територіальному органу у відповідному регіоні </t>
  </si>
  <si>
    <t>електронна адреса виконавця:</t>
  </si>
  <si>
    <t>номер телефону виконавця:</t>
  </si>
  <si>
    <t>17</t>
  </si>
  <si>
    <t>141</t>
  </si>
  <si>
    <r>
      <rPr>
        <b/>
        <sz val="20"/>
        <rFont val="Times New Roman"/>
        <family val="1"/>
      </rPr>
      <t xml:space="preserve">Загальні </t>
    </r>
    <r>
      <rPr>
        <sz val="20"/>
        <rFont val="Times New Roman"/>
        <family val="1"/>
      </rPr>
      <t xml:space="preserve">витрати активної електроенергії на централізоване </t>
    </r>
    <r>
      <rPr>
        <b/>
        <sz val="20"/>
        <rFont val="Times New Roman"/>
        <family val="1"/>
      </rPr>
      <t>водопостачання, фактично</t>
    </r>
  </si>
  <si>
    <r>
      <t xml:space="preserve">Загальні </t>
    </r>
    <r>
      <rPr>
        <sz val="20"/>
        <rFont val="Times New Roman"/>
        <family val="1"/>
      </rPr>
      <t xml:space="preserve">витрати активної електроенергії на централізоване </t>
    </r>
    <r>
      <rPr>
        <b/>
        <sz val="20"/>
        <rFont val="Times New Roman"/>
        <family val="1"/>
      </rPr>
      <t>водовідведення, фактично</t>
    </r>
  </si>
  <si>
    <r>
      <t xml:space="preserve">Сума </t>
    </r>
    <r>
      <rPr>
        <b/>
        <sz val="20"/>
        <rFont val="Times New Roman"/>
        <family val="1"/>
      </rPr>
      <t>заборгованості</t>
    </r>
    <r>
      <rPr>
        <sz val="20"/>
        <rFont val="Times New Roman"/>
        <family val="1"/>
      </rPr>
      <t xml:space="preserve"> за спожиту активну електроенергію, використану на потреби централізованого водопостачання та водовідведення, </t>
    </r>
    <r>
      <rPr>
        <b/>
        <sz val="20"/>
        <rFont val="Times New Roman"/>
        <family val="1"/>
      </rPr>
      <t>на початок</t>
    </r>
    <r>
      <rPr>
        <sz val="20"/>
        <rFont val="Times New Roman"/>
        <family val="1"/>
      </rPr>
      <t xml:space="preserve"> звітного періоду (без ПДВ)</t>
    </r>
  </si>
  <si>
    <r>
      <rPr>
        <b/>
        <sz val="20"/>
        <rFont val="Times New Roman"/>
        <family val="1"/>
      </rPr>
      <t xml:space="preserve">Нараховано </t>
    </r>
    <r>
      <rPr>
        <sz val="20"/>
        <rFont val="Times New Roman"/>
        <family val="1"/>
      </rPr>
      <t>за спожиту на централізоване водопостачання та водовідведення активну електроенергію (без ПДВ)</t>
    </r>
  </si>
  <si>
    <r>
      <rPr>
        <b/>
        <sz val="20"/>
        <rFont val="Times New Roman"/>
        <family val="1"/>
      </rPr>
      <t>Оплачено</t>
    </r>
    <r>
      <rPr>
        <sz val="20"/>
        <rFont val="Times New Roman"/>
        <family val="1"/>
      </rPr>
      <t xml:space="preserve"> за спожиту активну електроенергію, використану на потреби централізованого водопостачання та водовідведення (без ПДВ) </t>
    </r>
  </si>
  <si>
    <r>
      <t xml:space="preserve">Сума </t>
    </r>
    <r>
      <rPr>
        <b/>
        <sz val="20"/>
        <rFont val="Times New Roman"/>
        <family val="1"/>
      </rPr>
      <t>заборгованості</t>
    </r>
    <r>
      <rPr>
        <sz val="20"/>
        <rFont val="Times New Roman"/>
        <family val="1"/>
      </rPr>
      <t xml:space="preserve"> за спожиту активну електроенергію, використану на потреби централізованого водопостачання та водовідведення, </t>
    </r>
    <r>
      <rPr>
        <b/>
        <sz val="20"/>
        <rFont val="Times New Roman"/>
        <family val="1"/>
      </rPr>
      <t>на кінець</t>
    </r>
    <r>
      <rPr>
        <sz val="20"/>
        <rFont val="Times New Roman"/>
        <family val="1"/>
      </rPr>
      <t xml:space="preserve"> звітного періоду (без ПДВ)</t>
    </r>
  </si>
  <si>
    <t>Сума заборгованості за реактивну електроенергію на початок звітного періоду (без ПДВ)</t>
  </si>
  <si>
    <t>Нараховано за реактивну електроенергію (без ПДВ)</t>
  </si>
  <si>
    <t>Оплачено за реактивну електроенергію (без ПДВ)</t>
  </si>
  <si>
    <t>Сума заборгованості за реактивну електроенергію на кінець звітного періоду (без ПДВ)</t>
  </si>
  <si>
    <r>
      <t xml:space="preserve">Загальна сума заборгованості за </t>
    </r>
    <r>
      <rPr>
        <b/>
        <sz val="20"/>
        <rFont val="Times New Roman"/>
        <family val="1"/>
      </rPr>
      <t>активну та реактивну</t>
    </r>
    <r>
      <rPr>
        <sz val="20"/>
        <rFont val="Times New Roman"/>
        <family val="1"/>
      </rPr>
      <t xml:space="preserve"> електроенергію на кінець звітного періоду (без ПДВ) </t>
    </r>
  </si>
  <si>
    <t>лютий</t>
  </si>
  <si>
    <t>січень</t>
  </si>
  <si>
    <t>березень</t>
  </si>
  <si>
    <t>жовтень</t>
  </si>
  <si>
    <t>вересень</t>
  </si>
  <si>
    <t>серпень</t>
  </si>
  <si>
    <t>липень</t>
  </si>
  <si>
    <t>червень</t>
  </si>
  <si>
    <t>травень</t>
  </si>
  <si>
    <t>квітень</t>
  </si>
  <si>
    <t>Тут ліцензіат може навести пояснення до звітів у випадку необхідності.</t>
  </si>
  <si>
    <t>Додаток 4                                                                                                                                              до Правил організації звітності, що подається суб’єктами господарювання у сферах теплопостачання, централізованого водопостачання та водовідведення  до Національної комісії, що здійснює державне регулювання у сферах енергетики та комунальних послуг                                                                                                                                                             (пункт 3.4 )</t>
  </si>
  <si>
    <t>ЗАТВЕРДЖЕНО
Постанова Національної комісії, що здійснює державне регулювання у сферах енергетики та комунальних послуг,
31.05.2017 № 717</t>
  </si>
  <si>
    <t>Звітні та розрахункові дані  про обсяги споживання електроенергії для здійснення діяльності з централізованого водопостачання та/або водовідведення та 
розрахунки з енергопостачальниками</t>
  </si>
  <si>
    <t>моб. _________________________</t>
  </si>
  <si>
    <t>КП "Водоканал" Мелітопольської міської ради Запорізької області</t>
  </si>
  <si>
    <t>код 03327090</t>
  </si>
  <si>
    <t>72312 Запорізька область, м. Мелітополь, вул.Покровська, будинок 100</t>
  </si>
  <si>
    <t>С.М.Немченко</t>
  </si>
  <si>
    <t>Н.М.Аєдінова</t>
  </si>
  <si>
    <t>Н.М.Зіненко</t>
  </si>
  <si>
    <t>(0619) 421363</t>
  </si>
  <si>
    <t>(0619) 440676</t>
  </si>
  <si>
    <t>melvoda.plan@gmail.com</t>
  </si>
  <si>
    <t>моб. (067) 6171649</t>
  </si>
  <si>
    <t>2019</t>
  </si>
  <si>
    <t>Г.Г.Камлик</t>
  </si>
  <si>
    <t>О.П.Данченко</t>
  </si>
  <si>
    <t>Л.О.Лубяна</t>
  </si>
</sst>
</file>

<file path=xl/styles.xml><?xml version="1.0" encoding="utf-8"?>
<styleSheet xmlns="http://schemas.openxmlformats.org/spreadsheetml/2006/main">
  <numFmts count="6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422]d\ mmmm\ yyyy&quot; р.&quot;"/>
    <numFmt numFmtId="193" formatCode="#,##0.0"/>
    <numFmt numFmtId="194" formatCode="#,##0.000"/>
    <numFmt numFmtId="195" formatCode="#,##0.0000"/>
    <numFmt numFmtId="196" formatCode="0.0"/>
    <numFmt numFmtId="197" formatCode="#,##0.00000"/>
    <numFmt numFmtId="198" formatCode="#,##0.000000"/>
    <numFmt numFmtId="199" formatCode="#,##0.0000000"/>
    <numFmt numFmtId="200" formatCode="#,##0.00000000"/>
    <numFmt numFmtId="201" formatCode="#,##0.000000000"/>
    <numFmt numFmtId="202" formatCode="#,##0.0000000000"/>
    <numFmt numFmtId="203" formatCode="#,##0.00000000000"/>
    <numFmt numFmtId="204" formatCode="#,##0.000000000000"/>
    <numFmt numFmtId="205" formatCode="#,##0.0000000000000"/>
    <numFmt numFmtId="206" formatCode="#,##0.00000000000000"/>
    <numFmt numFmtId="207" formatCode="#,##0.000000000000000"/>
    <numFmt numFmtId="208" formatCode="#,##0.0000000000000000"/>
    <numFmt numFmtId="209" formatCode="#,##0.00000000000000000"/>
    <numFmt numFmtId="210" formatCode="#,##0.000000000000000000"/>
    <numFmt numFmtId="211" formatCode="#,##0.0000000000000000000"/>
    <numFmt numFmtId="212" formatCode="0.000"/>
    <numFmt numFmtId="213" formatCode="0.0000"/>
    <numFmt numFmtId="214" formatCode="&quot;Так&quot;;&quot;Так&quot;;&quot;Ні&quot;"/>
    <numFmt numFmtId="215" formatCode="&quot;True&quot;;&quot;True&quot;;&quot;False&quot;"/>
    <numFmt numFmtId="216" formatCode="&quot;Увімк&quot;;&quot;Увімк&quot;;&quot;Вимк&quot;"/>
    <numFmt numFmtId="217" formatCode="[$¥€-2]\ ###,000_);[Red]\([$€-2]\ ###,000\)"/>
    <numFmt numFmtId="218" formatCode="#,##0_ ;[Red]\-#,##0\ "/>
    <numFmt numFmtId="219" formatCode="#,##0.000_ ;[Red]\-#,##0.000\ "/>
    <numFmt numFmtId="220" formatCode="#,##0.00_ ;[Red]\-#,##0.00\ "/>
    <numFmt numFmtId="221" formatCode="#,##0.0_ ;[Red]\-#,##0.0\ "/>
  </numFmts>
  <fonts count="7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24"/>
      <name val="Times New Roman"/>
      <family val="1"/>
    </font>
    <font>
      <sz val="21"/>
      <name val="Times New Roman"/>
      <family val="1"/>
    </font>
    <font>
      <sz val="22"/>
      <name val="Times New Roman"/>
      <family val="1"/>
    </font>
    <font>
      <b/>
      <sz val="10"/>
      <name val="Times New Roman"/>
      <family val="1"/>
    </font>
    <font>
      <b/>
      <u val="single"/>
      <sz val="20"/>
      <color indexed="60"/>
      <name val="Times New Roman"/>
      <family val="1"/>
    </font>
    <font>
      <b/>
      <sz val="14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Times New Roman"/>
      <family val="1"/>
    </font>
    <font>
      <b/>
      <i/>
      <sz val="9"/>
      <name val="Times New Roman"/>
      <family val="1"/>
    </font>
    <font>
      <sz val="10"/>
      <name val="Arial"/>
      <family val="2"/>
    </font>
    <font>
      <sz val="26"/>
      <color indexed="30"/>
      <name val="Times New Roman"/>
      <family val="1"/>
    </font>
    <font>
      <b/>
      <sz val="16"/>
      <color indexed="60"/>
      <name val="Times New Roman"/>
      <family val="1"/>
    </font>
    <font>
      <b/>
      <i/>
      <sz val="11"/>
      <name val="Times New Roman"/>
      <family val="1"/>
    </font>
    <font>
      <b/>
      <sz val="16"/>
      <name val="Times New Roman"/>
      <family val="1"/>
    </font>
    <font>
      <sz val="18"/>
      <color indexed="60"/>
      <name val="Times New Roman"/>
      <family val="1"/>
    </font>
    <font>
      <b/>
      <sz val="18"/>
      <color indexed="60"/>
      <name val="Times New Roman"/>
      <family val="1"/>
    </font>
    <font>
      <b/>
      <sz val="22"/>
      <color indexed="60"/>
      <name val="Times New Roman"/>
      <family val="1"/>
    </font>
    <font>
      <sz val="11"/>
      <color indexed="8"/>
      <name val="Times New Roman"/>
      <family val="2"/>
    </font>
    <font>
      <sz val="15"/>
      <name val="Times New Roman"/>
      <family val="1"/>
    </font>
    <font>
      <sz val="15"/>
      <name val="Arial Cyr"/>
      <family val="0"/>
    </font>
    <font>
      <sz val="13"/>
      <name val="Times New Roman"/>
      <family val="1"/>
    </font>
    <font>
      <sz val="14"/>
      <name val="Arial Cyr"/>
      <family val="0"/>
    </font>
    <font>
      <sz val="14"/>
      <color indexed="30"/>
      <name val="Times New Roman"/>
      <family val="1"/>
    </font>
    <font>
      <b/>
      <sz val="20"/>
      <color indexed="16"/>
      <name val="Times New Roman"/>
      <family val="1"/>
    </font>
    <font>
      <sz val="22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4"/>
      <color indexed="60"/>
      <name val="Times New Roman"/>
      <family val="1"/>
    </font>
    <font>
      <b/>
      <sz val="26"/>
      <color indexed="60"/>
      <name val="Times New Roman"/>
      <family val="1"/>
    </font>
    <font>
      <b/>
      <sz val="2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rgb="FFC00000"/>
      <name val="Times New Roman"/>
      <family val="1"/>
    </font>
    <font>
      <b/>
      <sz val="26"/>
      <color rgb="FFC00000"/>
      <name val="Times New Roman"/>
      <family val="1"/>
    </font>
    <font>
      <b/>
      <sz val="22"/>
      <color rgb="FFC00000"/>
      <name val="Times New Roman"/>
      <family val="1"/>
    </font>
    <font>
      <b/>
      <sz val="20"/>
      <color rgb="FFC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medium"/>
      <right style="hair"/>
      <top style="thin"/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medium"/>
      <right style="hair"/>
      <top style="hair"/>
      <bottom>
        <color indexed="63"/>
      </bottom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medium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19" fillId="0" borderId="4" applyNumberFormat="0" applyFill="0" applyAlignment="0" applyProtection="0"/>
    <xf numFmtId="0" fontId="63" fillId="0" borderId="5" applyNumberFormat="0" applyFill="0" applyAlignment="0" applyProtection="0"/>
    <xf numFmtId="0" fontId="20" fillId="0" borderId="6" applyNumberFormat="0" applyFill="0" applyAlignment="0" applyProtection="0"/>
    <xf numFmtId="0" fontId="64" fillId="0" borderId="7" applyNumberFormat="0" applyFill="0" applyAlignment="0" applyProtection="0"/>
    <xf numFmtId="0" fontId="21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65" fillId="0" borderId="9" applyNumberFormat="0" applyFill="0" applyAlignment="0" applyProtection="0"/>
    <xf numFmtId="0" fontId="66" fillId="28" borderId="10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24" fillId="0" borderId="0">
      <alignment/>
      <protection/>
    </xf>
    <xf numFmtId="0" fontId="4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11" applyNumberFormat="0" applyFont="0" applyAlignment="0" applyProtection="0"/>
    <xf numFmtId="9" fontId="0" fillId="0" borderId="0" applyFont="0" applyFill="0" applyBorder="0" applyAlignment="0" applyProtection="0"/>
    <xf numFmtId="0" fontId="71" fillId="0" borderId="12" applyNumberFormat="0" applyFill="0" applyAlignment="0" applyProtection="0"/>
    <xf numFmtId="0" fontId="7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3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0" xfId="0" applyFont="1" applyFill="1" applyAlignment="1">
      <alignment/>
    </xf>
    <xf numFmtId="49" fontId="6" fillId="33" borderId="0" xfId="0" applyNumberFormat="1" applyFont="1" applyFill="1" applyBorder="1" applyAlignment="1" applyProtection="1">
      <alignment horizontal="centerContinuous"/>
      <protection/>
    </xf>
    <xf numFmtId="49" fontId="8" fillId="33" borderId="0" xfId="0" applyNumberFormat="1" applyFont="1" applyFill="1" applyAlignment="1" applyProtection="1">
      <alignment horizontal="centerContinuous"/>
      <protection/>
    </xf>
    <xf numFmtId="49" fontId="8" fillId="33" borderId="0" xfId="0" applyNumberFormat="1" applyFont="1" applyFill="1" applyAlignment="1" applyProtection="1">
      <alignment horizontal="centerContinuous"/>
      <protection locked="0"/>
    </xf>
    <xf numFmtId="49" fontId="8" fillId="33" borderId="0" xfId="0" applyNumberFormat="1" applyFont="1" applyFill="1" applyBorder="1" applyAlignment="1" applyProtection="1">
      <alignment horizontal="centerContinuous" vertical="top"/>
      <protection/>
    </xf>
    <xf numFmtId="49" fontId="8" fillId="33" borderId="0" xfId="0" applyNumberFormat="1" applyFont="1" applyFill="1" applyBorder="1" applyAlignment="1" applyProtection="1">
      <alignment horizontal="center" vertical="top"/>
      <protection/>
    </xf>
    <xf numFmtId="49" fontId="8" fillId="33" borderId="0" xfId="0" applyNumberFormat="1" applyFont="1" applyFill="1" applyBorder="1" applyAlignment="1" applyProtection="1">
      <alignment horizontal="centerContinuous" vertical="top" wrapText="1"/>
      <protection/>
    </xf>
    <xf numFmtId="0" fontId="9" fillId="33" borderId="0" xfId="0" applyFont="1" applyFill="1" applyBorder="1" applyAlignment="1" applyProtection="1">
      <alignment horizontal="center" vertical="top" wrapText="1"/>
      <protection locked="0"/>
    </xf>
    <xf numFmtId="0" fontId="9" fillId="33" borderId="0" xfId="0" applyFont="1" applyFill="1" applyBorder="1" applyAlignment="1" applyProtection="1">
      <alignment vertical="top"/>
      <protection locked="0"/>
    </xf>
    <xf numFmtId="49" fontId="1" fillId="0" borderId="0" xfId="0" applyNumberFormat="1" applyFont="1" applyFill="1" applyAlignment="1" applyProtection="1">
      <alignment/>
      <protection/>
    </xf>
    <xf numFmtId="0" fontId="15" fillId="0" borderId="0" xfId="0" applyFont="1" applyAlignment="1">
      <alignment/>
    </xf>
    <xf numFmtId="49" fontId="1" fillId="33" borderId="0" xfId="0" applyNumberFormat="1" applyFont="1" applyFill="1" applyAlignment="1" applyProtection="1">
      <alignment/>
      <protection/>
    </xf>
    <xf numFmtId="49" fontId="1" fillId="33" borderId="0" xfId="0" applyNumberFormat="1" applyFont="1" applyFill="1" applyBorder="1" applyAlignment="1" applyProtection="1">
      <alignment horizontal="centerContinuous" vertical="top"/>
      <protection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/>
    </xf>
    <xf numFmtId="0" fontId="15" fillId="33" borderId="0" xfId="0" applyFont="1" applyFill="1" applyAlignment="1">
      <alignment/>
    </xf>
    <xf numFmtId="49" fontId="8" fillId="33" borderId="0" xfId="0" applyNumberFormat="1" applyFont="1" applyFill="1" applyAlignment="1" applyProtection="1">
      <alignment/>
      <protection/>
    </xf>
    <xf numFmtId="0" fontId="1" fillId="33" borderId="0" xfId="0" applyFont="1" applyFill="1" applyAlignment="1">
      <alignment vertical="top"/>
    </xf>
    <xf numFmtId="49" fontId="8" fillId="0" borderId="0" xfId="0" applyNumberFormat="1" applyFont="1" applyFill="1" applyAlignment="1" applyProtection="1">
      <alignment/>
      <protection/>
    </xf>
    <xf numFmtId="0" fontId="11" fillId="33" borderId="0" xfId="0" applyFont="1" applyFill="1" applyBorder="1" applyAlignment="1" applyProtection="1">
      <alignment horizontal="left" vertical="top"/>
      <protection hidden="1"/>
    </xf>
    <xf numFmtId="0" fontId="1" fillId="33" borderId="0" xfId="0" applyFont="1" applyFill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5" fillId="33" borderId="0" xfId="0" applyFont="1" applyFill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1" fillId="0" borderId="0" xfId="0" applyFont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top" wrapText="1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33" borderId="0" xfId="0" applyFont="1" applyFill="1" applyAlignment="1" applyProtection="1">
      <alignment horizontal="left" vertical="center" wrapText="1"/>
      <protection hidden="1"/>
    </xf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 vertical="top" wrapText="1"/>
      <protection hidden="1"/>
    </xf>
    <xf numFmtId="0" fontId="2" fillId="0" borderId="0" xfId="0" applyFont="1" applyAlignment="1" applyProtection="1">
      <alignment horizontal="left" vertical="top" wrapText="1"/>
      <protection hidden="1"/>
    </xf>
    <xf numFmtId="0" fontId="1" fillId="0" borderId="0" xfId="0" applyFont="1" applyAlignment="1" applyProtection="1">
      <alignment vertical="top"/>
      <protection hidden="1"/>
    </xf>
    <xf numFmtId="0" fontId="1" fillId="33" borderId="0" xfId="0" applyFont="1" applyFill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1" fillId="33" borderId="0" xfId="0" applyFont="1" applyFill="1" applyAlignment="1" applyProtection="1">
      <alignment vertical="top"/>
      <protection hidden="1"/>
    </xf>
    <xf numFmtId="0" fontId="5" fillId="33" borderId="0" xfId="0" applyFont="1" applyFill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5" fillId="33" borderId="0" xfId="0" applyFont="1" applyFill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top"/>
      <protection hidden="1"/>
    </xf>
    <xf numFmtId="0" fontId="1" fillId="0" borderId="0" xfId="0" applyFont="1" applyBorder="1" applyAlignment="1" applyProtection="1">
      <alignment horizontal="center" vertical="top"/>
      <protection hidden="1"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vertical="top"/>
      <protection locked="0"/>
    </xf>
    <xf numFmtId="0" fontId="8" fillId="0" borderId="0" xfId="0" applyFont="1" applyFill="1" applyAlignment="1" applyProtection="1">
      <alignment/>
      <protection locked="0"/>
    </xf>
    <xf numFmtId="0" fontId="7" fillId="33" borderId="0" xfId="0" applyFont="1" applyFill="1" applyAlignment="1">
      <alignment/>
    </xf>
    <xf numFmtId="49" fontId="7" fillId="33" borderId="0" xfId="0" applyNumberFormat="1" applyFont="1" applyFill="1" applyAlignment="1" applyProtection="1">
      <alignment/>
      <protection/>
    </xf>
    <xf numFmtId="0" fontId="7" fillId="33" borderId="0" xfId="0" applyFont="1" applyFill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2" fillId="33" borderId="0" xfId="0" applyFont="1" applyFill="1" applyBorder="1" applyAlignment="1" applyProtection="1">
      <alignment horizontal="center" vertical="top" wrapText="1"/>
      <protection hidden="1"/>
    </xf>
    <xf numFmtId="49" fontId="1" fillId="33" borderId="0" xfId="0" applyNumberFormat="1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 horizontal="left" vertical="top"/>
      <protection hidden="1"/>
    </xf>
    <xf numFmtId="0" fontId="8" fillId="0" borderId="0" xfId="0" applyFont="1" applyFill="1" applyAlignment="1" applyProtection="1">
      <alignment vertical="top"/>
      <protection locked="0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 applyProtection="1">
      <alignment vertical="top"/>
      <protection hidden="1"/>
    </xf>
    <xf numFmtId="49" fontId="1" fillId="0" borderId="0" xfId="0" applyNumberFormat="1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49" fontId="10" fillId="33" borderId="0" xfId="0" applyNumberFormat="1" applyFont="1" applyFill="1" applyBorder="1" applyAlignment="1" applyProtection="1">
      <alignment horizontal="center" vertical="top"/>
      <protection/>
    </xf>
    <xf numFmtId="0" fontId="22" fillId="33" borderId="0" xfId="0" applyFont="1" applyFill="1" applyAlignment="1">
      <alignment/>
    </xf>
    <xf numFmtId="49" fontId="16" fillId="0" borderId="0" xfId="0" applyNumberFormat="1" applyFont="1" applyFill="1" applyAlignment="1" applyProtection="1">
      <alignment/>
      <protection/>
    </xf>
    <xf numFmtId="0" fontId="9" fillId="33" borderId="0" xfId="0" applyFont="1" applyFill="1" applyBorder="1" applyAlignment="1" applyProtection="1">
      <alignment horizontal="right" vertical="center" wrapText="1"/>
      <protection locked="0"/>
    </xf>
    <xf numFmtId="49" fontId="6" fillId="33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horizontal="center" vertical="center"/>
      <protection locked="0"/>
    </xf>
    <xf numFmtId="49" fontId="14" fillId="0" borderId="0" xfId="0" applyNumberFormat="1" applyFont="1" applyFill="1" applyBorder="1" applyAlignment="1" applyProtection="1">
      <alignment horizontal="left" vertical="top"/>
      <protection/>
    </xf>
    <xf numFmtId="49" fontId="10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Font="1" applyFill="1" applyBorder="1" applyAlignment="1">
      <alignment horizontal="center" vertical="top"/>
    </xf>
    <xf numFmtId="4" fontId="9" fillId="0" borderId="0" xfId="0" applyNumberFormat="1" applyFont="1" applyFill="1" applyBorder="1" applyAlignment="1" applyProtection="1">
      <alignment horizontal="right" vertical="top" wrapText="1"/>
      <protection/>
    </xf>
    <xf numFmtId="4" fontId="9" fillId="0" borderId="0" xfId="0" applyNumberFormat="1" applyFont="1" applyFill="1" applyBorder="1" applyAlignment="1" applyProtection="1">
      <alignment horizontal="right" vertical="top"/>
      <protection/>
    </xf>
    <xf numFmtId="49" fontId="8" fillId="0" borderId="13" xfId="0" applyNumberFormat="1" applyFont="1" applyFill="1" applyBorder="1" applyAlignment="1" applyProtection="1">
      <alignment horizontal="center" vertical="top" wrapText="1"/>
      <protection/>
    </xf>
    <xf numFmtId="49" fontId="8" fillId="0" borderId="14" xfId="0" applyNumberFormat="1" applyFont="1" applyFill="1" applyBorder="1" applyAlignment="1" applyProtection="1">
      <alignment horizontal="center" vertical="top" wrapText="1"/>
      <protection/>
    </xf>
    <xf numFmtId="49" fontId="18" fillId="33" borderId="0" xfId="0" applyNumberFormat="1" applyFont="1" applyFill="1" applyAlignment="1" applyProtection="1">
      <alignment/>
      <protection/>
    </xf>
    <xf numFmtId="0" fontId="18" fillId="33" borderId="0" xfId="0" applyFont="1" applyFill="1" applyAlignment="1">
      <alignment/>
    </xf>
    <xf numFmtId="49" fontId="18" fillId="33" borderId="0" xfId="0" applyNumberFormat="1" applyFont="1" applyFill="1" applyBorder="1" applyAlignment="1" applyProtection="1">
      <alignment horizontal="left" vertical="top" indent="1"/>
      <protection/>
    </xf>
    <xf numFmtId="49" fontId="18" fillId="0" borderId="0" xfId="0" applyNumberFormat="1" applyFont="1" applyFill="1" applyAlignment="1" applyProtection="1">
      <alignment/>
      <protection/>
    </xf>
    <xf numFmtId="49" fontId="11" fillId="0" borderId="15" xfId="0" applyNumberFormat="1" applyFont="1" applyFill="1" applyBorder="1" applyAlignment="1" applyProtection="1">
      <alignment horizontal="left" vertical="top"/>
      <protection/>
    </xf>
    <xf numFmtId="49" fontId="11" fillId="0" borderId="16" xfId="0" applyNumberFormat="1" applyFont="1" applyFill="1" applyBorder="1" applyAlignment="1" applyProtection="1">
      <alignment horizontal="left" vertical="top" indent="2"/>
      <protection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8" fillId="33" borderId="0" xfId="0" applyNumberFormat="1" applyFont="1" applyFill="1" applyBorder="1" applyAlignment="1">
      <alignment horizontal="center" vertical="center" wrapText="1"/>
    </xf>
    <xf numFmtId="49" fontId="27" fillId="0" borderId="17" xfId="0" applyNumberFormat="1" applyFont="1" applyFill="1" applyBorder="1" applyAlignment="1" applyProtection="1">
      <alignment horizontal="center" vertical="center" wrapText="1"/>
      <protection/>
    </xf>
    <xf numFmtId="49" fontId="27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Alignment="1">
      <alignment vertical="top"/>
    </xf>
    <xf numFmtId="0" fontId="5" fillId="33" borderId="0" xfId="0" applyFont="1" applyFill="1" applyAlignment="1" applyProtection="1">
      <alignment vertical="top"/>
      <protection hidden="1"/>
    </xf>
    <xf numFmtId="0" fontId="5" fillId="0" borderId="0" xfId="0" applyFont="1" applyAlignment="1" applyProtection="1">
      <alignment vertical="top"/>
      <protection hidden="1"/>
    </xf>
    <xf numFmtId="0" fontId="5" fillId="0" borderId="0" xfId="0" applyFont="1" applyAlignment="1" applyProtection="1">
      <alignment vertical="top"/>
      <protection locked="0"/>
    </xf>
    <xf numFmtId="0" fontId="5" fillId="0" borderId="0" xfId="0" applyFont="1" applyAlignment="1">
      <alignment vertical="top"/>
    </xf>
    <xf numFmtId="49" fontId="12" fillId="0" borderId="0" xfId="0" applyNumberFormat="1" applyFont="1" applyAlignment="1" applyProtection="1">
      <alignment horizontal="right" vertical="top"/>
      <protection hidden="1"/>
    </xf>
    <xf numFmtId="0" fontId="9" fillId="33" borderId="0" xfId="0" applyFont="1" applyFill="1" applyAlignment="1">
      <alignment vertical="top"/>
    </xf>
    <xf numFmtId="0" fontId="9" fillId="33" borderId="0" xfId="0" applyFont="1" applyFill="1" applyAlignment="1" applyProtection="1">
      <alignment vertical="top"/>
      <protection hidden="1"/>
    </xf>
    <xf numFmtId="0" fontId="9" fillId="0" borderId="0" xfId="0" applyFont="1" applyAlignment="1" applyProtection="1">
      <alignment vertical="top"/>
      <protection hidden="1"/>
    </xf>
    <xf numFmtId="0" fontId="9" fillId="0" borderId="0" xfId="0" applyFont="1" applyAlignment="1" applyProtection="1">
      <alignment vertical="top"/>
      <protection locked="0"/>
    </xf>
    <xf numFmtId="0" fontId="9" fillId="0" borderId="0" xfId="0" applyFont="1" applyAlignment="1">
      <alignment vertical="top"/>
    </xf>
    <xf numFmtId="49" fontId="28" fillId="0" borderId="19" xfId="0" applyNumberFormat="1" applyFont="1" applyFill="1" applyBorder="1" applyAlignment="1" applyProtection="1">
      <alignment horizontal="left" vertical="top" indent="1"/>
      <protection/>
    </xf>
    <xf numFmtId="49" fontId="28" fillId="0" borderId="20" xfId="0" applyNumberFormat="1" applyFont="1" applyFill="1" applyBorder="1" applyAlignment="1" applyProtection="1">
      <alignment horizontal="left" vertical="top" indent="1"/>
      <protection/>
    </xf>
    <xf numFmtId="49" fontId="28" fillId="0" borderId="21" xfId="0" applyNumberFormat="1" applyFont="1" applyFill="1" applyBorder="1" applyAlignment="1" applyProtection="1">
      <alignment horizontal="left" vertical="top" indent="1"/>
      <protection/>
    </xf>
    <xf numFmtId="0" fontId="9" fillId="0" borderId="0" xfId="0" applyFont="1" applyFill="1" applyAlignment="1">
      <alignment vertical="top"/>
    </xf>
    <xf numFmtId="49" fontId="28" fillId="0" borderId="22" xfId="0" applyNumberFormat="1" applyFont="1" applyFill="1" applyBorder="1" applyAlignment="1" applyProtection="1">
      <alignment horizontal="left" vertical="top" indent="1"/>
      <protection/>
    </xf>
    <xf numFmtId="49" fontId="28" fillId="0" borderId="23" xfId="0" applyNumberFormat="1" applyFont="1" applyFill="1" applyBorder="1" applyAlignment="1" applyProtection="1">
      <alignment horizontal="left" vertical="top" indent="1"/>
      <protection/>
    </xf>
    <xf numFmtId="49" fontId="28" fillId="33" borderId="21" xfId="0" applyNumberFormat="1" applyFont="1" applyFill="1" applyBorder="1" applyAlignment="1" applyProtection="1">
      <alignment horizontal="left" vertical="top" indent="1"/>
      <protection/>
    </xf>
    <xf numFmtId="49" fontId="28" fillId="33" borderId="23" xfId="0" applyNumberFormat="1" applyFont="1" applyFill="1" applyBorder="1" applyAlignment="1" applyProtection="1">
      <alignment horizontal="left" vertical="top" indent="1"/>
      <protection/>
    </xf>
    <xf numFmtId="49" fontId="28" fillId="33" borderId="24" xfId="0" applyNumberFormat="1" applyFont="1" applyFill="1" applyBorder="1" applyAlignment="1" applyProtection="1">
      <alignment horizontal="left" vertical="top" indent="1"/>
      <protection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33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 horizontal="right" vertical="center" wrapText="1"/>
      <protection locked="0"/>
    </xf>
    <xf numFmtId="0" fontId="26" fillId="0" borderId="0" xfId="0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Alignment="1">
      <alignment horizontal="left"/>
    </xf>
    <xf numFmtId="0" fontId="9" fillId="0" borderId="0" xfId="0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horizontal="center" vertical="top" wrapText="1"/>
      <protection locked="0"/>
    </xf>
    <xf numFmtId="0" fontId="32" fillId="0" borderId="0" xfId="0" applyFont="1" applyAlignment="1">
      <alignment horizontal="center" vertical="center"/>
    </xf>
    <xf numFmtId="0" fontId="9" fillId="33" borderId="0" xfId="0" applyNumberFormat="1" applyFont="1" applyFill="1" applyBorder="1" applyAlignment="1">
      <alignment vertical="center" wrapText="1"/>
    </xf>
    <xf numFmtId="0" fontId="31" fillId="0" borderId="25" xfId="0" applyFont="1" applyFill="1" applyBorder="1" applyAlignment="1" applyProtection="1">
      <alignment horizontal="left" vertical="top" wrapText="1"/>
      <protection locked="0"/>
    </xf>
    <xf numFmtId="0" fontId="31" fillId="0" borderId="26" xfId="0" applyFont="1" applyFill="1" applyBorder="1" applyAlignment="1" applyProtection="1">
      <alignment horizontal="left" vertical="top" wrapText="1"/>
      <protection locked="0"/>
    </xf>
    <xf numFmtId="0" fontId="6" fillId="0" borderId="27" xfId="0" applyFont="1" applyFill="1" applyBorder="1" applyAlignment="1">
      <alignment horizontal="center" vertical="top" wrapText="1"/>
    </xf>
    <xf numFmtId="0" fontId="6" fillId="0" borderId="27" xfId="0" applyFont="1" applyFill="1" applyBorder="1" applyAlignment="1">
      <alignment wrapText="1"/>
    </xf>
    <xf numFmtId="0" fontId="8" fillId="33" borderId="0" xfId="0" applyFont="1" applyFill="1" applyBorder="1" applyAlignment="1">
      <alignment vertical="top" wrapText="1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49" fontId="9" fillId="33" borderId="0" xfId="0" applyNumberFormat="1" applyFont="1" applyFill="1" applyBorder="1" applyAlignment="1" applyProtection="1">
      <alignment horizontal="center" vertical="center"/>
      <protection/>
    </xf>
    <xf numFmtId="0" fontId="9" fillId="33" borderId="0" xfId="0" applyNumberFormat="1" applyFont="1" applyFill="1" applyBorder="1" applyAlignment="1" applyProtection="1">
      <alignment horizontal="center" vertical="center" wrapText="1"/>
      <protection/>
    </xf>
    <xf numFmtId="49" fontId="9" fillId="33" borderId="28" xfId="0" applyNumberFormat="1" applyFont="1" applyFill="1" applyBorder="1" applyAlignment="1" applyProtection="1">
      <alignment horizontal="center" vertical="center"/>
      <protection/>
    </xf>
    <xf numFmtId="49" fontId="9" fillId="33" borderId="0" xfId="0" applyNumberFormat="1" applyFont="1" applyFill="1" applyBorder="1" applyAlignment="1" applyProtection="1">
      <alignment horizontal="right"/>
      <protection/>
    </xf>
    <xf numFmtId="0" fontId="28" fillId="0" borderId="0" xfId="0" applyFont="1" applyFill="1" applyBorder="1" applyAlignment="1" applyProtection="1">
      <alignment horizontal="left" vertical="top"/>
      <protection hidden="1"/>
    </xf>
    <xf numFmtId="49" fontId="9" fillId="0" borderId="0" xfId="0" applyNumberFormat="1" applyFont="1" applyFill="1" applyAlignment="1" applyProtection="1">
      <alignment/>
      <protection/>
    </xf>
    <xf numFmtId="49" fontId="28" fillId="33" borderId="0" xfId="0" applyNumberFormat="1" applyFont="1" applyFill="1" applyAlignment="1" applyProtection="1">
      <alignment horizontal="left"/>
      <protection/>
    </xf>
    <xf numFmtId="49" fontId="25" fillId="33" borderId="0" xfId="0" applyNumberFormat="1" applyFont="1" applyFill="1" applyBorder="1" applyAlignment="1" applyProtection="1">
      <alignment/>
      <protection locked="0"/>
    </xf>
    <xf numFmtId="0" fontId="9" fillId="0" borderId="29" xfId="0" applyFont="1" applyFill="1" applyBorder="1" applyAlignment="1" applyProtection="1">
      <alignment horizontal="left" vertical="top"/>
      <protection/>
    </xf>
    <xf numFmtId="0" fontId="6" fillId="0" borderId="30" xfId="0" applyFont="1" applyFill="1" applyBorder="1" applyAlignment="1" applyProtection="1">
      <alignment horizontal="center" vertical="top" wrapText="1"/>
      <protection/>
    </xf>
    <xf numFmtId="49" fontId="27" fillId="33" borderId="18" xfId="0" applyNumberFormat="1" applyFont="1" applyFill="1" applyBorder="1" applyAlignment="1" applyProtection="1">
      <alignment horizontal="center" vertical="center" wrapText="1"/>
      <protection/>
    </xf>
    <xf numFmtId="49" fontId="27" fillId="33" borderId="31" xfId="0" applyNumberFormat="1" applyFont="1" applyFill="1" applyBorder="1" applyAlignment="1" applyProtection="1">
      <alignment horizontal="center" vertical="center" wrapText="1"/>
      <protection/>
    </xf>
    <xf numFmtId="49" fontId="12" fillId="0" borderId="13" xfId="0" applyNumberFormat="1" applyFont="1" applyBorder="1" applyAlignment="1" applyProtection="1">
      <alignment horizontal="center" vertical="top"/>
      <protection/>
    </xf>
    <xf numFmtId="49" fontId="12" fillId="0" borderId="14" xfId="0" applyNumberFormat="1" applyFont="1" applyBorder="1" applyAlignment="1" applyProtection="1">
      <alignment horizontal="center" vertical="top"/>
      <protection/>
    </xf>
    <xf numFmtId="0" fontId="8" fillId="0" borderId="14" xfId="0" applyFont="1" applyFill="1" applyBorder="1" applyAlignment="1" applyProtection="1">
      <alignment horizontal="center" vertical="top"/>
      <protection/>
    </xf>
    <xf numFmtId="49" fontId="12" fillId="0" borderId="32" xfId="0" applyNumberFormat="1" applyFont="1" applyBorder="1" applyAlignment="1" applyProtection="1">
      <alignment horizontal="center" vertical="top"/>
      <protection/>
    </xf>
    <xf numFmtId="0" fontId="8" fillId="0" borderId="32" xfId="0" applyFont="1" applyFill="1" applyBorder="1" applyAlignment="1" applyProtection="1">
      <alignment horizontal="center" vertical="top"/>
      <protection/>
    </xf>
    <xf numFmtId="49" fontId="12" fillId="0" borderId="33" xfId="0" applyNumberFormat="1" applyFont="1" applyBorder="1" applyAlignment="1" applyProtection="1">
      <alignment horizontal="center" vertical="top"/>
      <protection/>
    </xf>
    <xf numFmtId="0" fontId="8" fillId="0" borderId="33" xfId="0" applyFont="1" applyFill="1" applyBorder="1" applyAlignment="1" applyProtection="1">
      <alignment horizontal="center" vertical="top"/>
      <protection/>
    </xf>
    <xf numFmtId="49" fontId="12" fillId="0" borderId="34" xfId="0" applyNumberFormat="1" applyFont="1" applyBorder="1" applyAlignment="1" applyProtection="1">
      <alignment horizontal="center" vertical="top"/>
      <protection/>
    </xf>
    <xf numFmtId="0" fontId="8" fillId="0" borderId="34" xfId="0" applyFont="1" applyFill="1" applyBorder="1" applyAlignment="1" applyProtection="1">
      <alignment horizontal="center" vertical="top"/>
      <protection/>
    </xf>
    <xf numFmtId="0" fontId="11" fillId="0" borderId="0" xfId="0" applyFont="1" applyFill="1" applyBorder="1" applyAlignment="1" applyProtection="1">
      <alignment horizontal="left" vertical="top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28" fillId="0" borderId="0" xfId="0" applyFont="1" applyFill="1" applyBorder="1" applyAlignment="1" applyProtection="1">
      <alignment horizontal="left" vertical="top"/>
      <protection/>
    </xf>
    <xf numFmtId="0" fontId="1" fillId="33" borderId="0" xfId="0" applyFont="1" applyFill="1" applyBorder="1" applyAlignment="1">
      <alignment/>
    </xf>
    <xf numFmtId="0" fontId="18" fillId="33" borderId="0" xfId="0" applyFont="1" applyFill="1" applyBorder="1" applyAlignment="1">
      <alignment horizontal="center"/>
    </xf>
    <xf numFmtId="0" fontId="8" fillId="0" borderId="0" xfId="0" applyFont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49" fontId="9" fillId="0" borderId="35" xfId="0" applyNumberFormat="1" applyFont="1" applyFill="1" applyBorder="1" applyAlignment="1" applyProtection="1">
      <alignment horizontal="center" vertical="center" wrapText="1"/>
      <protection/>
    </xf>
    <xf numFmtId="49" fontId="9" fillId="0" borderId="36" xfId="0" applyNumberFormat="1" applyFont="1" applyFill="1" applyBorder="1" applyAlignment="1" applyProtection="1">
      <alignment horizontal="center" vertical="center" wrapText="1"/>
      <protection/>
    </xf>
    <xf numFmtId="49" fontId="9" fillId="33" borderId="36" xfId="0" applyNumberFormat="1" applyFont="1" applyFill="1" applyBorder="1" applyAlignment="1" applyProtection="1">
      <alignment horizontal="center" vertical="center" wrapText="1"/>
      <protection/>
    </xf>
    <xf numFmtId="49" fontId="9" fillId="33" borderId="37" xfId="0" applyNumberFormat="1" applyFont="1" applyFill="1" applyBorder="1" applyAlignment="1" applyProtection="1">
      <alignment horizontal="center" vertical="center" wrapText="1"/>
      <protection/>
    </xf>
    <xf numFmtId="49" fontId="18" fillId="0" borderId="27" xfId="0" applyNumberFormat="1" applyFont="1" applyFill="1" applyBorder="1" applyAlignment="1" applyProtection="1">
      <alignment/>
      <protection/>
    </xf>
    <xf numFmtId="49" fontId="14" fillId="0" borderId="27" xfId="53" applyNumberFormat="1" applyFont="1" applyFill="1" applyBorder="1" applyAlignment="1" applyProtection="1">
      <alignment vertical="top"/>
      <protection/>
    </xf>
    <xf numFmtId="49" fontId="14" fillId="0" borderId="27" xfId="0" applyNumberFormat="1" applyFont="1" applyFill="1" applyBorder="1" applyAlignment="1" applyProtection="1">
      <alignment horizontal="left" vertical="top" wrapText="1"/>
      <protection/>
    </xf>
    <xf numFmtId="49" fontId="1" fillId="0" borderId="27" xfId="0" applyNumberFormat="1" applyFont="1" applyFill="1" applyBorder="1" applyAlignment="1" applyProtection="1">
      <alignment/>
      <protection/>
    </xf>
    <xf numFmtId="49" fontId="8" fillId="0" borderId="27" xfId="0" applyNumberFormat="1" applyFont="1" applyFill="1" applyBorder="1" applyAlignment="1" applyProtection="1">
      <alignment horizontal="center"/>
      <protection/>
    </xf>
    <xf numFmtId="49" fontId="22" fillId="0" borderId="27" xfId="0" applyNumberFormat="1" applyFont="1" applyFill="1" applyBorder="1" applyAlignment="1" applyProtection="1">
      <alignment horizontal="center"/>
      <protection/>
    </xf>
    <xf numFmtId="49" fontId="8" fillId="0" borderId="27" xfId="0" applyNumberFormat="1" applyFont="1" applyFill="1" applyBorder="1" applyAlignment="1" applyProtection="1">
      <alignment/>
      <protection/>
    </xf>
    <xf numFmtId="49" fontId="8" fillId="33" borderId="27" xfId="0" applyNumberFormat="1" applyFont="1" applyFill="1" applyBorder="1" applyAlignment="1" applyProtection="1">
      <alignment/>
      <protection locked="0"/>
    </xf>
    <xf numFmtId="49" fontId="9" fillId="33" borderId="0" xfId="0" applyNumberFormat="1" applyFont="1" applyFill="1" applyAlignment="1" applyProtection="1">
      <alignment horizontal="right"/>
      <protection/>
    </xf>
    <xf numFmtId="49" fontId="25" fillId="33" borderId="0" xfId="0" applyNumberFormat="1" applyFont="1" applyFill="1" applyBorder="1" applyAlignment="1" applyProtection="1">
      <alignment/>
      <protection hidden="1"/>
    </xf>
    <xf numFmtId="49" fontId="1" fillId="33" borderId="0" xfId="0" applyNumberFormat="1" applyFont="1" applyFill="1" applyAlignment="1" applyProtection="1">
      <alignment/>
      <protection hidden="1"/>
    </xf>
    <xf numFmtId="49" fontId="74" fillId="33" borderId="38" xfId="0" applyNumberFormat="1" applyFont="1" applyFill="1" applyBorder="1" applyAlignment="1" applyProtection="1">
      <alignment horizontal="center"/>
      <protection locked="0"/>
    </xf>
    <xf numFmtId="0" fontId="8" fillId="0" borderId="25" xfId="0" applyFont="1" applyFill="1" applyBorder="1" applyAlignment="1" applyProtection="1">
      <alignment horizontal="left" vertical="top" wrapText="1"/>
      <protection locked="0"/>
    </xf>
    <xf numFmtId="49" fontId="75" fillId="33" borderId="38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0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Alignment="1" applyProtection="1">
      <alignment/>
      <protection hidden="1"/>
    </xf>
    <xf numFmtId="49" fontId="9" fillId="33" borderId="0" xfId="0" applyNumberFormat="1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6" fillId="0" borderId="0" xfId="0" applyFont="1" applyAlignment="1" applyProtection="1">
      <alignment/>
      <protection locked="0"/>
    </xf>
    <xf numFmtId="49" fontId="33" fillId="33" borderId="0" xfId="0" applyNumberFormat="1" applyFont="1" applyFill="1" applyAlignment="1" applyProtection="1">
      <alignment horizontal="right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33" xfId="0" applyFont="1" applyFill="1" applyBorder="1" applyAlignment="1" applyProtection="1">
      <alignment horizontal="center" vertical="top"/>
      <protection/>
    </xf>
    <xf numFmtId="49" fontId="76" fillId="33" borderId="0" xfId="0" applyNumberFormat="1" applyFont="1" applyFill="1" applyAlignment="1" applyProtection="1">
      <alignment horizontal="center"/>
      <protection locked="0"/>
    </xf>
    <xf numFmtId="0" fontId="15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33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9" fillId="0" borderId="39" xfId="0" applyFont="1" applyBorder="1" applyAlignment="1" applyProtection="1">
      <alignment vertical="top"/>
      <protection locked="0"/>
    </xf>
    <xf numFmtId="0" fontId="5" fillId="0" borderId="39" xfId="0" applyFont="1" applyBorder="1" applyAlignment="1" applyProtection="1">
      <alignment vertical="top"/>
      <protection locked="0"/>
    </xf>
    <xf numFmtId="0" fontId="8" fillId="0" borderId="39" xfId="0" applyFont="1" applyBorder="1" applyAlignment="1" applyProtection="1">
      <alignment vertical="top"/>
      <protection locked="0"/>
    </xf>
    <xf numFmtId="0" fontId="1" fillId="0" borderId="0" xfId="0" applyFont="1" applyFill="1" applyAlignment="1" applyProtection="1">
      <alignment vertical="top"/>
      <protection locked="0"/>
    </xf>
    <xf numFmtId="0" fontId="8" fillId="0" borderId="39" xfId="0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33" fillId="33" borderId="0" xfId="0" applyFont="1" applyFill="1" applyBorder="1" applyAlignment="1" applyProtection="1">
      <alignment horizontal="right"/>
      <protection/>
    </xf>
    <xf numFmtId="0" fontId="33" fillId="33" borderId="0" xfId="0" applyFont="1" applyFill="1" applyBorder="1" applyAlignment="1" applyProtection="1">
      <alignment horizontal="center" vertical="top" wrapText="1"/>
      <protection/>
    </xf>
    <xf numFmtId="49" fontId="8" fillId="33" borderId="40" xfId="0" applyNumberFormat="1" applyFont="1" applyFill="1" applyBorder="1" applyAlignment="1" applyProtection="1">
      <alignment/>
      <protection locked="0"/>
    </xf>
    <xf numFmtId="0" fontId="33" fillId="33" borderId="0" xfId="0" applyFont="1" applyFill="1" applyBorder="1" applyAlignment="1" applyProtection="1">
      <alignment horizontal="left"/>
      <protection/>
    </xf>
    <xf numFmtId="0" fontId="38" fillId="0" borderId="0" xfId="0" applyFont="1" applyFill="1" applyBorder="1" applyAlignment="1" applyProtection="1">
      <alignment horizontal="left"/>
      <protection locked="0"/>
    </xf>
    <xf numFmtId="0" fontId="34" fillId="0" borderId="0" xfId="0" applyFont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33" fillId="33" borderId="0" xfId="0" applyNumberFormat="1" applyFont="1" applyFill="1" applyBorder="1" applyAlignment="1" applyProtection="1">
      <alignment horizontal="right"/>
      <protection/>
    </xf>
    <xf numFmtId="49" fontId="37" fillId="33" borderId="0" xfId="0" applyNumberFormat="1" applyFont="1" applyFill="1" applyBorder="1" applyAlignment="1" applyProtection="1">
      <alignment/>
      <protection locked="0"/>
    </xf>
    <xf numFmtId="49" fontId="18" fillId="33" borderId="0" xfId="0" applyNumberFormat="1" applyFont="1" applyFill="1" applyBorder="1" applyAlignment="1" applyProtection="1">
      <alignment/>
      <protection/>
    </xf>
    <xf numFmtId="49" fontId="1" fillId="33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/>
      <protection/>
    </xf>
    <xf numFmtId="49" fontId="1" fillId="33" borderId="0" xfId="0" applyNumberFormat="1" applyFont="1" applyFill="1" applyBorder="1" applyAlignment="1" applyProtection="1">
      <alignment/>
      <protection hidden="1"/>
    </xf>
    <xf numFmtId="0" fontId="33" fillId="0" borderId="0" xfId="0" applyFont="1" applyFill="1" applyBorder="1" applyAlignment="1" applyProtection="1">
      <alignment horizontal="center" vertical="top" wrapText="1"/>
      <protection/>
    </xf>
    <xf numFmtId="0" fontId="1" fillId="0" borderId="0" xfId="0" applyFont="1" applyFill="1" applyBorder="1" applyAlignment="1">
      <alignment/>
    </xf>
    <xf numFmtId="0" fontId="33" fillId="0" borderId="0" xfId="0" applyFont="1" applyFill="1" applyBorder="1" applyAlignment="1" applyProtection="1">
      <alignment horizontal="left"/>
      <protection/>
    </xf>
    <xf numFmtId="0" fontId="33" fillId="0" borderId="0" xfId="0" applyFont="1" applyFill="1" applyBorder="1" applyAlignment="1" applyProtection="1">
      <alignment horizontal="right"/>
      <protection/>
    </xf>
    <xf numFmtId="49" fontId="8" fillId="0" borderId="0" xfId="0" applyNumberFormat="1" applyFont="1" applyFill="1" applyBorder="1" applyAlignment="1" applyProtection="1">
      <alignment/>
      <protection locked="0"/>
    </xf>
    <xf numFmtId="49" fontId="9" fillId="0" borderId="0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 horizontal="right" vertical="center" wrapText="1"/>
      <protection locked="0"/>
    </xf>
    <xf numFmtId="49" fontId="33" fillId="0" borderId="0" xfId="0" applyNumberFormat="1" applyFont="1" applyFill="1" applyBorder="1" applyAlignment="1" applyProtection="1">
      <alignment horizontal="right"/>
      <protection/>
    </xf>
    <xf numFmtId="49" fontId="25" fillId="0" borderId="0" xfId="0" applyNumberFormat="1" applyFont="1" applyFill="1" applyBorder="1" applyAlignment="1" applyProtection="1">
      <alignment/>
      <protection locked="0"/>
    </xf>
    <xf numFmtId="49" fontId="25" fillId="0" borderId="0" xfId="0" applyNumberFormat="1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49" fontId="1" fillId="0" borderId="0" xfId="0" applyNumberFormat="1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31" fillId="0" borderId="0" xfId="0" applyFont="1" applyFill="1" applyBorder="1" applyAlignment="1" applyProtection="1">
      <alignment horizontal="left" vertical="top" wrapText="1"/>
      <protection locked="0"/>
    </xf>
    <xf numFmtId="0" fontId="31" fillId="0" borderId="41" xfId="0" applyFont="1" applyFill="1" applyBorder="1" applyAlignment="1" applyProtection="1">
      <alignment horizontal="left" vertical="top" wrapText="1"/>
      <protection locked="0"/>
    </xf>
    <xf numFmtId="49" fontId="11" fillId="0" borderId="15" xfId="0" applyNumberFormat="1" applyFont="1" applyFill="1" applyBorder="1" applyAlignment="1" applyProtection="1">
      <alignment horizontal="left" vertical="top" indent="2"/>
      <protection/>
    </xf>
    <xf numFmtId="0" fontId="9" fillId="33" borderId="0" xfId="0" applyFont="1" applyFill="1" applyBorder="1" applyAlignment="1" applyProtection="1">
      <alignment horizontal="right"/>
      <protection/>
    </xf>
    <xf numFmtId="0" fontId="9" fillId="33" borderId="0" xfId="0" applyFont="1" applyFill="1" applyBorder="1" applyAlignment="1" applyProtection="1">
      <alignment horizontal="left"/>
      <protection/>
    </xf>
    <xf numFmtId="218" fontId="11" fillId="34" borderId="13" xfId="0" applyNumberFormat="1" applyFont="1" applyFill="1" applyBorder="1" applyAlignment="1" applyProtection="1">
      <alignment horizontal="right" vertical="top" wrapText="1"/>
      <protection/>
    </xf>
    <xf numFmtId="218" fontId="11" fillId="34" borderId="42" xfId="0" applyNumberFormat="1" applyFont="1" applyFill="1" applyBorder="1" applyAlignment="1" applyProtection="1">
      <alignment horizontal="right" vertical="top" wrapText="1"/>
      <protection/>
    </xf>
    <xf numFmtId="218" fontId="11" fillId="0" borderId="33" xfId="0" applyNumberFormat="1" applyFont="1" applyFill="1" applyBorder="1" applyAlignment="1" applyProtection="1">
      <alignment horizontal="right" vertical="top" wrapText="1"/>
      <protection locked="0"/>
    </xf>
    <xf numFmtId="219" fontId="11" fillId="0" borderId="14" xfId="0" applyNumberFormat="1" applyFont="1" applyFill="1" applyBorder="1" applyAlignment="1" applyProtection="1">
      <alignment horizontal="right" vertical="top" wrapText="1"/>
      <protection locked="0"/>
    </xf>
    <xf numFmtId="219" fontId="11" fillId="0" borderId="43" xfId="0" applyNumberFormat="1" applyFont="1" applyFill="1" applyBorder="1" applyAlignment="1" applyProtection="1">
      <alignment horizontal="right" vertical="top"/>
      <protection locked="0"/>
    </xf>
    <xf numFmtId="218" fontId="11" fillId="34" borderId="14" xfId="0" applyNumberFormat="1" applyFont="1" applyFill="1" applyBorder="1" applyAlignment="1" applyProtection="1">
      <alignment horizontal="right" vertical="top" wrapText="1"/>
      <protection/>
    </xf>
    <xf numFmtId="218" fontId="11" fillId="34" borderId="43" xfId="0" applyNumberFormat="1" applyFont="1" applyFill="1" applyBorder="1" applyAlignment="1" applyProtection="1">
      <alignment horizontal="right" vertical="top"/>
      <protection/>
    </xf>
    <xf numFmtId="218" fontId="11" fillId="0" borderId="14" xfId="0" applyNumberFormat="1" applyFont="1" applyFill="1" applyBorder="1" applyAlignment="1" applyProtection="1">
      <alignment horizontal="right" vertical="top" wrapText="1"/>
      <protection locked="0"/>
    </xf>
    <xf numFmtId="219" fontId="11" fillId="0" borderId="32" xfId="0" applyNumberFormat="1" applyFont="1" applyFill="1" applyBorder="1" applyAlignment="1" applyProtection="1">
      <alignment horizontal="right" vertical="top" wrapText="1"/>
      <protection locked="0"/>
    </xf>
    <xf numFmtId="219" fontId="11" fillId="0" borderId="44" xfId="0" applyNumberFormat="1" applyFont="1" applyFill="1" applyBorder="1" applyAlignment="1" applyProtection="1">
      <alignment horizontal="right" vertical="top"/>
      <protection locked="0"/>
    </xf>
    <xf numFmtId="218" fontId="11" fillId="34" borderId="14" xfId="0" applyNumberFormat="1" applyFont="1" applyFill="1" applyBorder="1" applyAlignment="1" applyProtection="1">
      <alignment horizontal="right" vertical="top"/>
      <protection/>
    </xf>
    <xf numFmtId="218" fontId="11" fillId="0" borderId="14" xfId="0" applyNumberFormat="1" applyFont="1" applyFill="1" applyBorder="1" applyAlignment="1" applyProtection="1">
      <alignment horizontal="right" vertical="top"/>
      <protection locked="0"/>
    </xf>
    <xf numFmtId="218" fontId="11" fillId="0" borderId="45" xfId="0" applyNumberFormat="1" applyFont="1" applyFill="1" applyBorder="1" applyAlignment="1" applyProtection="1">
      <alignment horizontal="right" vertical="top"/>
      <protection locked="0"/>
    </xf>
    <xf numFmtId="218" fontId="11" fillId="0" borderId="45" xfId="0" applyNumberFormat="1" applyFont="1" applyFill="1" applyBorder="1" applyAlignment="1" applyProtection="1">
      <alignment horizontal="right" vertical="top" wrapText="1"/>
      <protection locked="0"/>
    </xf>
    <xf numFmtId="218" fontId="11" fillId="34" borderId="46" xfId="0" applyNumberFormat="1" applyFont="1" applyFill="1" applyBorder="1" applyAlignment="1" applyProtection="1">
      <alignment horizontal="right" vertical="top"/>
      <protection/>
    </xf>
    <xf numFmtId="218" fontId="11" fillId="0" borderId="34" xfId="0" applyNumberFormat="1" applyFont="1" applyFill="1" applyBorder="1" applyAlignment="1" applyProtection="1">
      <alignment horizontal="right" vertical="top" wrapText="1"/>
      <protection locked="0"/>
    </xf>
    <xf numFmtId="218" fontId="11" fillId="34" borderId="44" xfId="0" applyNumberFormat="1" applyFont="1" applyFill="1" applyBorder="1" applyAlignment="1" applyProtection="1">
      <alignment horizontal="right" vertical="top"/>
      <protection/>
    </xf>
    <xf numFmtId="218" fontId="11" fillId="0" borderId="32" xfId="0" applyNumberFormat="1" applyFont="1" applyFill="1" applyBorder="1" applyAlignment="1" applyProtection="1">
      <alignment horizontal="right" vertical="top"/>
      <protection locked="0"/>
    </xf>
    <xf numFmtId="49" fontId="28" fillId="33" borderId="47" xfId="0" applyNumberFormat="1" applyFont="1" applyFill="1" applyBorder="1" applyAlignment="1" applyProtection="1">
      <alignment horizontal="left" vertical="top" indent="1"/>
      <protection/>
    </xf>
    <xf numFmtId="218" fontId="11" fillId="34" borderId="48" xfId="0" applyNumberFormat="1" applyFont="1" applyFill="1" applyBorder="1" applyAlignment="1" applyProtection="1">
      <alignment horizontal="right" vertical="top" wrapText="1"/>
      <protection/>
    </xf>
    <xf numFmtId="218" fontId="11" fillId="34" borderId="49" xfId="0" applyNumberFormat="1" applyFont="1" applyFill="1" applyBorder="1" applyAlignment="1" applyProtection="1">
      <alignment horizontal="right" vertical="top"/>
      <protection/>
    </xf>
    <xf numFmtId="49" fontId="28" fillId="33" borderId="22" xfId="0" applyNumberFormat="1" applyFont="1" applyFill="1" applyBorder="1" applyAlignment="1" applyProtection="1">
      <alignment horizontal="left" vertical="top" indent="1"/>
      <protection/>
    </xf>
    <xf numFmtId="218" fontId="11" fillId="34" borderId="32" xfId="0" applyNumberFormat="1" applyFont="1" applyFill="1" applyBorder="1" applyAlignment="1" applyProtection="1">
      <alignment horizontal="right" vertical="top" wrapText="1"/>
      <protection/>
    </xf>
    <xf numFmtId="49" fontId="8" fillId="0" borderId="33" xfId="0" applyNumberFormat="1" applyFont="1" applyFill="1" applyBorder="1" applyAlignment="1" applyProtection="1">
      <alignment horizontal="center" vertical="top" wrapText="1"/>
      <protection/>
    </xf>
    <xf numFmtId="218" fontId="11" fillId="34" borderId="33" xfId="0" applyNumberFormat="1" applyFont="1" applyFill="1" applyBorder="1" applyAlignment="1" applyProtection="1">
      <alignment horizontal="right" vertical="top" wrapText="1"/>
      <protection/>
    </xf>
    <xf numFmtId="218" fontId="11" fillId="34" borderId="50" xfId="0" applyNumberFormat="1" applyFont="1" applyFill="1" applyBorder="1" applyAlignment="1" applyProtection="1">
      <alignment horizontal="right" vertical="top"/>
      <protection/>
    </xf>
    <xf numFmtId="218" fontId="11" fillId="34" borderId="51" xfId="0" applyNumberFormat="1" applyFont="1" applyFill="1" applyBorder="1" applyAlignment="1" applyProtection="1">
      <alignment horizontal="right" vertical="top"/>
      <protection/>
    </xf>
    <xf numFmtId="0" fontId="11" fillId="0" borderId="25" xfId="0" applyFont="1" applyFill="1" applyBorder="1" applyAlignment="1" applyProtection="1">
      <alignment horizontal="left" vertical="top" wrapText="1"/>
      <protection locked="0"/>
    </xf>
    <xf numFmtId="218" fontId="11" fillId="0" borderId="51" xfId="0" applyNumberFormat="1" applyFont="1" applyFill="1" applyBorder="1" applyAlignment="1" applyProtection="1">
      <alignment horizontal="right" vertical="top"/>
      <protection locked="0"/>
    </xf>
    <xf numFmtId="218" fontId="11" fillId="0" borderId="44" xfId="0" applyNumberFormat="1" applyFont="1" applyFill="1" applyBorder="1" applyAlignment="1" applyProtection="1">
      <alignment horizontal="right" vertical="top"/>
      <protection locked="0"/>
    </xf>
    <xf numFmtId="49" fontId="8" fillId="0" borderId="0" xfId="0" applyNumberFormat="1" applyFont="1" applyFill="1" applyBorder="1" applyAlignment="1" applyProtection="1">
      <alignment/>
      <protection locked="0"/>
    </xf>
    <xf numFmtId="49" fontId="37" fillId="0" borderId="0" xfId="0" applyNumberFormat="1" applyFont="1" applyFill="1" applyBorder="1" applyAlignment="1" applyProtection="1">
      <alignment/>
      <protection locked="0"/>
    </xf>
    <xf numFmtId="49" fontId="15" fillId="33" borderId="38" xfId="0" applyNumberFormat="1" applyFont="1" applyFill="1" applyBorder="1" applyAlignment="1" applyProtection="1">
      <alignment/>
      <protection locked="0"/>
    </xf>
    <xf numFmtId="49" fontId="39" fillId="33" borderId="38" xfId="0" applyNumberFormat="1" applyFont="1" applyFill="1" applyBorder="1" applyAlignment="1" applyProtection="1">
      <alignment/>
      <protection locked="0"/>
    </xf>
    <xf numFmtId="49" fontId="9" fillId="0" borderId="0" xfId="0" applyNumberFormat="1" applyFont="1" applyFill="1" applyBorder="1" applyAlignment="1" applyProtection="1">
      <alignment/>
      <protection locked="0"/>
    </xf>
    <xf numFmtId="0" fontId="33" fillId="0" borderId="25" xfId="0" applyFont="1" applyFill="1" applyBorder="1" applyAlignment="1" applyProtection="1">
      <alignment horizontal="center" vertical="top" wrapText="1"/>
      <protection/>
    </xf>
    <xf numFmtId="0" fontId="9" fillId="33" borderId="0" xfId="0" applyNumberFormat="1" applyFont="1" applyFill="1" applyAlignment="1" applyProtection="1">
      <alignment horizontal="left" vertical="center" wrapText="1"/>
      <protection/>
    </xf>
    <xf numFmtId="49" fontId="8" fillId="33" borderId="0" xfId="0" applyNumberFormat="1" applyFont="1" applyFill="1" applyBorder="1" applyAlignment="1" applyProtection="1">
      <alignment/>
      <protection locked="0"/>
    </xf>
    <xf numFmtId="0" fontId="33" fillId="33" borderId="0" xfId="0" applyFont="1" applyFill="1" applyBorder="1" applyAlignment="1" applyProtection="1">
      <alignment horizontal="right"/>
      <protection/>
    </xf>
    <xf numFmtId="0" fontId="33" fillId="33" borderId="52" xfId="0" applyFont="1" applyFill="1" applyBorder="1" applyAlignment="1" applyProtection="1">
      <alignment horizontal="center" vertical="center" wrapText="1"/>
      <protection/>
    </xf>
    <xf numFmtId="0" fontId="34" fillId="0" borderId="52" xfId="0" applyFont="1" applyBorder="1" applyAlignment="1" applyProtection="1">
      <alignment/>
      <protection/>
    </xf>
    <xf numFmtId="0" fontId="33" fillId="33" borderId="0" xfId="0" applyFont="1" applyFill="1" applyBorder="1" applyAlignment="1" applyProtection="1">
      <alignment horizontal="center" vertical="top" wrapText="1"/>
      <protection/>
    </xf>
    <xf numFmtId="0" fontId="38" fillId="0" borderId="40" xfId="0" applyFont="1" applyFill="1" applyBorder="1" applyAlignment="1" applyProtection="1">
      <alignment horizontal="left"/>
      <protection locked="0"/>
    </xf>
    <xf numFmtId="0" fontId="77" fillId="33" borderId="38" xfId="0" applyFont="1" applyFill="1" applyBorder="1" applyAlignment="1" applyProtection="1">
      <alignment horizontal="left" indent="3"/>
      <protection locked="0"/>
    </xf>
    <xf numFmtId="0" fontId="33" fillId="33" borderId="52" xfId="0" applyFont="1" applyFill="1" applyBorder="1" applyAlignment="1" applyProtection="1">
      <alignment horizontal="center" vertical="top" wrapText="1"/>
      <protection/>
    </xf>
    <xf numFmtId="0" fontId="77" fillId="0" borderId="38" xfId="0" applyFont="1" applyFill="1" applyBorder="1" applyAlignment="1" applyProtection="1">
      <alignment horizontal="left" indent="3"/>
      <protection locked="0"/>
    </xf>
    <xf numFmtId="0" fontId="33" fillId="0" borderId="52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49" fontId="11" fillId="0" borderId="53" xfId="0" applyNumberFormat="1" applyFont="1" applyFill="1" applyBorder="1" applyAlignment="1" applyProtection="1">
      <alignment horizontal="left" vertical="top" wrapText="1"/>
      <protection/>
    </xf>
    <xf numFmtId="49" fontId="11" fillId="0" borderId="54" xfId="0" applyNumberFormat="1" applyFont="1" applyFill="1" applyBorder="1" applyAlignment="1" applyProtection="1">
      <alignment horizontal="left" vertical="top" wrapText="1"/>
      <protection/>
    </xf>
    <xf numFmtId="49" fontId="11" fillId="0" borderId="55" xfId="0" applyNumberFormat="1" applyFont="1" applyFill="1" applyBorder="1" applyAlignment="1" applyProtection="1">
      <alignment horizontal="left" vertical="top" wrapText="1"/>
      <protection/>
    </xf>
    <xf numFmtId="49" fontId="11" fillId="0" borderId="56" xfId="0" applyNumberFormat="1" applyFont="1" applyFill="1" applyBorder="1" applyAlignment="1" applyProtection="1">
      <alignment horizontal="left" vertical="top" wrapText="1"/>
      <protection/>
    </xf>
    <xf numFmtId="49" fontId="11" fillId="0" borderId="57" xfId="0" applyNumberFormat="1" applyFont="1" applyFill="1" applyBorder="1" applyAlignment="1" applyProtection="1">
      <alignment horizontal="left" vertical="top" wrapText="1"/>
      <protection/>
    </xf>
    <xf numFmtId="49" fontId="11" fillId="0" borderId="58" xfId="0" applyNumberFormat="1" applyFont="1" applyFill="1" applyBorder="1" applyAlignment="1" applyProtection="1">
      <alignment horizontal="left" vertical="top" wrapText="1"/>
      <protection/>
    </xf>
    <xf numFmtId="49" fontId="11" fillId="0" borderId="16" xfId="0" applyNumberFormat="1" applyFont="1" applyFill="1" applyBorder="1" applyAlignment="1" applyProtection="1">
      <alignment horizontal="left" vertical="top" wrapText="1"/>
      <protection/>
    </xf>
    <xf numFmtId="49" fontId="11" fillId="0" borderId="15" xfId="0" applyNumberFormat="1" applyFont="1" applyFill="1" applyBorder="1" applyAlignment="1" applyProtection="1">
      <alignment horizontal="left" vertical="top" wrapText="1"/>
      <protection/>
    </xf>
    <xf numFmtId="49" fontId="11" fillId="0" borderId="59" xfId="0" applyNumberFormat="1" applyFont="1" applyFill="1" applyBorder="1" applyAlignment="1" applyProtection="1">
      <alignment horizontal="left" vertical="top" wrapText="1"/>
      <protection/>
    </xf>
    <xf numFmtId="49" fontId="11" fillId="0" borderId="60" xfId="0" applyNumberFormat="1" applyFont="1" applyFill="1" applyBorder="1" applyAlignment="1" applyProtection="1">
      <alignment horizontal="left" vertical="top"/>
      <protection/>
    </xf>
    <xf numFmtId="49" fontId="11" fillId="0" borderId="61" xfId="0" applyNumberFormat="1" applyFont="1" applyFill="1" applyBorder="1" applyAlignment="1" applyProtection="1">
      <alignment horizontal="left" vertical="top"/>
      <protection/>
    </xf>
    <xf numFmtId="49" fontId="11" fillId="0" borderId="62" xfId="0" applyNumberFormat="1" applyFont="1" applyFill="1" applyBorder="1" applyAlignment="1" applyProtection="1">
      <alignment horizontal="left" vertical="top"/>
      <protection/>
    </xf>
    <xf numFmtId="49" fontId="11" fillId="0" borderId="54" xfId="0" applyNumberFormat="1" applyFont="1" applyFill="1" applyBorder="1" applyAlignment="1" applyProtection="1">
      <alignment horizontal="left" vertical="top"/>
      <protection/>
    </xf>
    <xf numFmtId="49" fontId="11" fillId="0" borderId="55" xfId="0" applyNumberFormat="1" applyFont="1" applyFill="1" applyBorder="1" applyAlignment="1" applyProtection="1">
      <alignment horizontal="left" vertical="top"/>
      <protection/>
    </xf>
    <xf numFmtId="49" fontId="11" fillId="0" borderId="53" xfId="0" applyNumberFormat="1" applyFont="1" applyFill="1" applyBorder="1" applyAlignment="1" applyProtection="1">
      <alignment horizontal="left" vertical="top" indent="5"/>
      <protection/>
    </xf>
    <xf numFmtId="49" fontId="11" fillId="0" borderId="54" xfId="0" applyNumberFormat="1" applyFont="1" applyFill="1" applyBorder="1" applyAlignment="1" applyProtection="1">
      <alignment horizontal="left" vertical="top" indent="5"/>
      <protection/>
    </xf>
    <xf numFmtId="49" fontId="11" fillId="0" borderId="55" xfId="0" applyNumberFormat="1" applyFont="1" applyFill="1" applyBorder="1" applyAlignment="1" applyProtection="1">
      <alignment horizontal="left" vertical="top" indent="5"/>
      <protection/>
    </xf>
    <xf numFmtId="49" fontId="11" fillId="0" borderId="56" xfId="0" applyNumberFormat="1" applyFont="1" applyFill="1" applyBorder="1" applyAlignment="1" applyProtection="1">
      <alignment horizontal="left" vertical="top" indent="5"/>
      <protection/>
    </xf>
    <xf numFmtId="49" fontId="11" fillId="0" borderId="57" xfId="0" applyNumberFormat="1" applyFont="1" applyFill="1" applyBorder="1" applyAlignment="1" applyProtection="1">
      <alignment horizontal="left" vertical="top" indent="5"/>
      <protection/>
    </xf>
    <xf numFmtId="49" fontId="11" fillId="0" borderId="58" xfId="0" applyNumberFormat="1" applyFont="1" applyFill="1" applyBorder="1" applyAlignment="1" applyProtection="1">
      <alignment horizontal="left" vertical="top" indent="5"/>
      <protection/>
    </xf>
    <xf numFmtId="49" fontId="11" fillId="0" borderId="16" xfId="0" applyNumberFormat="1" applyFont="1" applyFill="1" applyBorder="1" applyAlignment="1" applyProtection="1">
      <alignment horizontal="left" vertical="top"/>
      <protection/>
    </xf>
    <xf numFmtId="49" fontId="11" fillId="0" borderId="15" xfId="0" applyNumberFormat="1" applyFont="1" applyFill="1" applyBorder="1" applyAlignment="1" applyProtection="1">
      <alignment horizontal="left" vertical="top"/>
      <protection/>
    </xf>
    <xf numFmtId="49" fontId="11" fillId="0" borderId="59" xfId="0" applyNumberFormat="1" applyFont="1" applyFill="1" applyBorder="1" applyAlignment="1" applyProtection="1">
      <alignment horizontal="left" vertical="top"/>
      <protection/>
    </xf>
    <xf numFmtId="49" fontId="11" fillId="0" borderId="53" xfId="0" applyNumberFormat="1" applyFont="1" applyFill="1" applyBorder="1" applyAlignment="1" applyProtection="1">
      <alignment horizontal="left" vertical="top"/>
      <protection/>
    </xf>
    <xf numFmtId="49" fontId="11" fillId="0" borderId="56" xfId="0" applyNumberFormat="1" applyFont="1" applyFill="1" applyBorder="1" applyAlignment="1" applyProtection="1">
      <alignment horizontal="left" vertical="top"/>
      <protection/>
    </xf>
    <xf numFmtId="49" fontId="11" fillId="0" borderId="57" xfId="0" applyNumberFormat="1" applyFont="1" applyFill="1" applyBorder="1" applyAlignment="1" applyProtection="1">
      <alignment horizontal="left" vertical="top"/>
      <protection/>
    </xf>
    <xf numFmtId="49" fontId="11" fillId="0" borderId="58" xfId="0" applyNumberFormat="1" applyFont="1" applyFill="1" applyBorder="1" applyAlignment="1" applyProtection="1">
      <alignment horizontal="left" vertical="top"/>
      <protection/>
    </xf>
    <xf numFmtId="49" fontId="11" fillId="0" borderId="63" xfId="0" applyNumberFormat="1" applyFont="1" applyFill="1" applyBorder="1" applyAlignment="1" applyProtection="1">
      <alignment horizontal="left" vertical="top" wrapText="1"/>
      <protection/>
    </xf>
    <xf numFmtId="49" fontId="11" fillId="0" borderId="64" xfId="0" applyNumberFormat="1" applyFont="1" applyFill="1" applyBorder="1" applyAlignment="1" applyProtection="1">
      <alignment horizontal="left" vertical="top" wrapText="1"/>
      <protection/>
    </xf>
    <xf numFmtId="49" fontId="11" fillId="0" borderId="65" xfId="0" applyNumberFormat="1" applyFont="1" applyFill="1" applyBorder="1" applyAlignment="1" applyProtection="1">
      <alignment horizontal="left" vertical="top" wrapText="1"/>
      <protection/>
    </xf>
    <xf numFmtId="49" fontId="12" fillId="0" borderId="16" xfId="0" applyNumberFormat="1" applyFont="1" applyFill="1" applyBorder="1" applyAlignment="1" applyProtection="1">
      <alignment horizontal="left" vertical="top"/>
      <protection/>
    </xf>
    <xf numFmtId="49" fontId="9" fillId="0" borderId="66" xfId="0" applyNumberFormat="1" applyFont="1" applyFill="1" applyBorder="1" applyAlignment="1" applyProtection="1">
      <alignment horizontal="center" vertical="center" wrapText="1"/>
      <protection/>
    </xf>
    <xf numFmtId="49" fontId="9" fillId="0" borderId="38" xfId="0" applyNumberFormat="1" applyFont="1" applyFill="1" applyBorder="1" applyAlignment="1" applyProtection="1">
      <alignment horizontal="center" vertical="center" wrapText="1"/>
      <protection/>
    </xf>
    <xf numFmtId="49" fontId="9" fillId="0" borderId="67" xfId="0" applyNumberFormat="1" applyFont="1" applyFill="1" applyBorder="1" applyAlignment="1" applyProtection="1">
      <alignment horizontal="center" vertical="center" wrapText="1"/>
      <protection/>
    </xf>
    <xf numFmtId="49" fontId="27" fillId="0" borderId="68" xfId="0" applyNumberFormat="1" applyFont="1" applyFill="1" applyBorder="1" applyAlignment="1" applyProtection="1">
      <alignment horizontal="center" vertical="center" wrapText="1"/>
      <protection/>
    </xf>
    <xf numFmtId="49" fontId="27" fillId="0" borderId="69" xfId="0" applyNumberFormat="1" applyFont="1" applyFill="1" applyBorder="1" applyAlignment="1" applyProtection="1">
      <alignment horizontal="center" vertical="center" wrapText="1"/>
      <protection/>
    </xf>
    <xf numFmtId="49" fontId="27" fillId="0" borderId="70" xfId="0" applyNumberFormat="1" applyFont="1" applyFill="1" applyBorder="1" applyAlignment="1" applyProtection="1">
      <alignment horizontal="center" vertical="center" wrapText="1"/>
      <protection/>
    </xf>
    <xf numFmtId="49" fontId="11" fillId="0" borderId="63" xfId="0" applyNumberFormat="1" applyFont="1" applyFill="1" applyBorder="1" applyAlignment="1" applyProtection="1">
      <alignment horizontal="left" vertical="top"/>
      <protection/>
    </xf>
    <xf numFmtId="49" fontId="11" fillId="0" borderId="64" xfId="0" applyNumberFormat="1" applyFont="1" applyFill="1" applyBorder="1" applyAlignment="1" applyProtection="1">
      <alignment horizontal="left" vertical="top"/>
      <protection/>
    </xf>
    <xf numFmtId="49" fontId="11" fillId="0" borderId="65" xfId="0" applyNumberFormat="1" applyFont="1" applyFill="1" applyBorder="1" applyAlignment="1" applyProtection="1">
      <alignment horizontal="left" vertical="top"/>
      <protection/>
    </xf>
    <xf numFmtId="49" fontId="10" fillId="33" borderId="0" xfId="0" applyNumberFormat="1" applyFont="1" applyFill="1" applyAlignment="1" applyProtection="1">
      <alignment horizontal="center" vertical="center"/>
      <protection/>
    </xf>
    <xf numFmtId="49" fontId="10" fillId="33" borderId="0" xfId="0" applyNumberFormat="1" applyFont="1" applyFill="1" applyAlignment="1" applyProtection="1">
      <alignment horizontal="center" vertical="center" wrapText="1"/>
      <protection/>
    </xf>
    <xf numFmtId="49" fontId="9" fillId="33" borderId="71" xfId="0" applyNumberFormat="1" applyFont="1" applyFill="1" applyBorder="1" applyAlignment="1" applyProtection="1">
      <alignment horizontal="center" vertical="center"/>
      <protection/>
    </xf>
    <xf numFmtId="49" fontId="9" fillId="33" borderId="72" xfId="0" applyNumberFormat="1" applyFont="1" applyFill="1" applyBorder="1" applyAlignment="1" applyProtection="1">
      <alignment horizontal="center" vertical="center"/>
      <protection/>
    </xf>
    <xf numFmtId="49" fontId="9" fillId="33" borderId="73" xfId="0" applyNumberFormat="1" applyFont="1" applyFill="1" applyBorder="1" applyAlignment="1" applyProtection="1">
      <alignment horizontal="center" vertical="center"/>
      <protection/>
    </xf>
    <xf numFmtId="0" fontId="28" fillId="33" borderId="0" xfId="0" applyFont="1" applyFill="1" applyBorder="1" applyAlignment="1" applyProtection="1">
      <alignment horizontal="left" wrapText="1"/>
      <protection/>
    </xf>
    <xf numFmtId="0" fontId="9" fillId="33" borderId="74" xfId="0" applyNumberFormat="1" applyFont="1" applyFill="1" applyBorder="1" applyAlignment="1" applyProtection="1">
      <alignment horizontal="left" wrapText="1"/>
      <protection/>
    </xf>
    <xf numFmtId="0" fontId="0" fillId="0" borderId="75" xfId="0" applyBorder="1" applyAlignment="1" applyProtection="1">
      <alignment/>
      <protection/>
    </xf>
    <xf numFmtId="0" fontId="0" fillId="0" borderId="76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41" xfId="0" applyBorder="1" applyAlignment="1" applyProtection="1">
      <alignment/>
      <protection/>
    </xf>
    <xf numFmtId="0" fontId="9" fillId="33" borderId="77" xfId="0" applyNumberFormat="1" applyFont="1" applyFill="1" applyBorder="1" applyAlignment="1" applyProtection="1">
      <alignment horizontal="center" vertical="center" wrapText="1"/>
      <protection/>
    </xf>
    <xf numFmtId="0" fontId="0" fillId="0" borderId="78" xfId="0" applyBorder="1" applyAlignment="1" applyProtection="1">
      <alignment/>
      <protection/>
    </xf>
    <xf numFmtId="0" fontId="0" fillId="0" borderId="79" xfId="0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9" fillId="33" borderId="30" xfId="0" applyNumberFormat="1" applyFont="1" applyFill="1" applyBorder="1" applyAlignment="1" applyProtection="1">
      <alignment horizontal="left" vertical="center" wrapText="1"/>
      <protection/>
    </xf>
    <xf numFmtId="0" fontId="0" fillId="0" borderId="27" xfId="0" applyBorder="1" applyAlignment="1" applyProtection="1">
      <alignment/>
      <protection/>
    </xf>
    <xf numFmtId="0" fontId="0" fillId="0" borderId="80" xfId="0" applyBorder="1" applyAlignment="1" applyProtection="1">
      <alignment/>
      <protection/>
    </xf>
    <xf numFmtId="0" fontId="11" fillId="0" borderId="69" xfId="0" applyFont="1" applyFill="1" applyBorder="1" applyAlignment="1" applyProtection="1">
      <alignment horizontal="left" vertical="top" wrapText="1"/>
      <protection locked="0"/>
    </xf>
    <xf numFmtId="0" fontId="29" fillId="0" borderId="69" xfId="0" applyFont="1" applyFill="1" applyBorder="1" applyAlignment="1" applyProtection="1">
      <alignment horizontal="left"/>
      <protection locked="0"/>
    </xf>
    <xf numFmtId="0" fontId="29" fillId="0" borderId="81" xfId="0" applyFont="1" applyFill="1" applyBorder="1" applyAlignment="1" applyProtection="1">
      <alignment horizontal="left"/>
      <protection locked="0"/>
    </xf>
    <xf numFmtId="0" fontId="35" fillId="0" borderId="27" xfId="0" applyFont="1" applyFill="1" applyBorder="1" applyAlignment="1" applyProtection="1">
      <alignment horizontal="center" vertical="top" wrapText="1"/>
      <protection/>
    </xf>
    <xf numFmtId="0" fontId="35" fillId="0" borderId="80" xfId="0" applyFont="1" applyFill="1" applyBorder="1" applyAlignment="1" applyProtection="1">
      <alignment horizontal="center" vertical="top" wrapText="1"/>
      <protection/>
    </xf>
    <xf numFmtId="0" fontId="9" fillId="33" borderId="75" xfId="0" applyFont="1" applyFill="1" applyBorder="1" applyAlignment="1" applyProtection="1">
      <alignment horizontal="left"/>
      <protection locked="0"/>
    </xf>
    <xf numFmtId="0" fontId="9" fillId="33" borderId="76" xfId="0" applyFont="1" applyFill="1" applyBorder="1" applyAlignment="1" applyProtection="1">
      <alignment horizontal="left"/>
      <protection locked="0"/>
    </xf>
    <xf numFmtId="0" fontId="9" fillId="33" borderId="74" xfId="0" applyFont="1" applyFill="1" applyBorder="1" applyAlignment="1" applyProtection="1">
      <alignment horizontal="left"/>
      <protection/>
    </xf>
    <xf numFmtId="0" fontId="9" fillId="33" borderId="75" xfId="0" applyFont="1" applyFill="1" applyBorder="1" applyAlignment="1" applyProtection="1">
      <alignment horizontal="left"/>
      <protection/>
    </xf>
    <xf numFmtId="0" fontId="9" fillId="0" borderId="29" xfId="0" applyFont="1" applyFill="1" applyBorder="1" applyAlignment="1" applyProtection="1">
      <alignment horizontal="left" vertical="top" wrapText="1"/>
      <protection/>
    </xf>
    <xf numFmtId="0" fontId="9" fillId="0" borderId="0" xfId="0" applyFont="1" applyFill="1" applyBorder="1" applyAlignment="1" applyProtection="1">
      <alignment horizontal="left" vertical="top" wrapText="1"/>
      <protection/>
    </xf>
    <xf numFmtId="0" fontId="9" fillId="0" borderId="29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/>
      <protection/>
    </xf>
    <xf numFmtId="0" fontId="76" fillId="0" borderId="38" xfId="0" applyFont="1" applyFill="1" applyBorder="1" applyAlignment="1" applyProtection="1">
      <alignment horizontal="left" vertical="top" wrapText="1"/>
      <protection locked="0"/>
    </xf>
    <xf numFmtId="0" fontId="76" fillId="0" borderId="82" xfId="0" applyFont="1" applyFill="1" applyBorder="1" applyAlignment="1" applyProtection="1">
      <alignment horizontal="left" vertical="top" wrapText="1"/>
      <protection locked="0"/>
    </xf>
    <xf numFmtId="49" fontId="8" fillId="33" borderId="38" xfId="0" applyNumberFormat="1" applyFont="1" applyFill="1" applyBorder="1" applyAlignment="1" applyProtection="1">
      <alignment/>
      <protection locked="0"/>
    </xf>
    <xf numFmtId="49" fontId="25" fillId="33" borderId="38" xfId="0" applyNumberFormat="1" applyFont="1" applyFill="1" applyBorder="1" applyAlignment="1" applyProtection="1">
      <alignment/>
      <protection locked="0"/>
    </xf>
    <xf numFmtId="49" fontId="12" fillId="0" borderId="15" xfId="0" applyNumberFormat="1" applyFont="1" applyFill="1" applyBorder="1" applyAlignment="1" applyProtection="1">
      <alignment horizontal="left" vertical="top"/>
      <protection/>
    </xf>
    <xf numFmtId="0" fontId="76" fillId="0" borderId="0" xfId="0" applyFont="1" applyFill="1" applyBorder="1" applyAlignment="1" applyProtection="1">
      <alignment horizontal="left" vertical="top" wrapText="1"/>
      <protection locked="0"/>
    </xf>
    <xf numFmtId="0" fontId="76" fillId="0" borderId="41" xfId="0" applyFont="1" applyFill="1" applyBorder="1" applyAlignment="1" applyProtection="1">
      <alignment horizontal="left" vertical="top" wrapText="1"/>
      <protection locked="0"/>
    </xf>
    <xf numFmtId="0" fontId="35" fillId="0" borderId="83" xfId="0" applyFont="1" applyFill="1" applyBorder="1" applyAlignment="1" applyProtection="1">
      <alignment horizontal="center" vertical="top" wrapText="1"/>
      <protection/>
    </xf>
    <xf numFmtId="0" fontId="35" fillId="0" borderId="84" xfId="0" applyFont="1" applyFill="1" applyBorder="1" applyAlignment="1" applyProtection="1">
      <alignment horizontal="center" vertical="top" wrapText="1"/>
      <protection/>
    </xf>
    <xf numFmtId="0" fontId="30" fillId="33" borderId="75" xfId="0" applyFont="1" applyFill="1" applyBorder="1" applyAlignment="1" applyProtection="1">
      <alignment horizontal="left"/>
      <protection locked="0"/>
    </xf>
    <xf numFmtId="0" fontId="30" fillId="33" borderId="76" xfId="0" applyFont="1" applyFill="1" applyBorder="1" applyAlignment="1" applyProtection="1">
      <alignment horizontal="left"/>
      <protection locked="0"/>
    </xf>
    <xf numFmtId="0" fontId="77" fillId="0" borderId="0" xfId="0" applyFont="1" applyFill="1" applyBorder="1" applyAlignment="1" applyProtection="1">
      <alignment horizontal="left" vertical="top" wrapText="1"/>
      <protection locked="0"/>
    </xf>
    <xf numFmtId="0" fontId="77" fillId="0" borderId="41" xfId="0" applyFont="1" applyFill="1" applyBorder="1" applyAlignment="1" applyProtection="1">
      <alignment horizontal="left" vertical="top" wrapText="1"/>
      <protection locked="0"/>
    </xf>
    <xf numFmtId="0" fontId="77" fillId="0" borderId="85" xfId="0" applyFont="1" applyFill="1" applyBorder="1" applyAlignment="1" applyProtection="1">
      <alignment horizontal="left" vertical="top" wrapText="1"/>
      <protection locked="0"/>
    </xf>
    <xf numFmtId="0" fontId="77" fillId="0" borderId="86" xfId="0" applyFont="1" applyFill="1" applyBorder="1" applyAlignment="1" applyProtection="1">
      <alignment horizontal="left" vertical="top" wrapText="1"/>
      <protection locked="0"/>
    </xf>
    <xf numFmtId="0" fontId="8" fillId="0" borderId="87" xfId="0" applyFont="1" applyFill="1" applyBorder="1" applyAlignment="1" applyProtection="1">
      <alignment horizontal="left" vertical="top" wrapText="1"/>
      <protection locked="0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1 2" xfId="46"/>
    <cellStyle name="Заголовок 2" xfId="47"/>
    <cellStyle name="Заголовок 2 2" xfId="48"/>
    <cellStyle name="Заголовок 3" xfId="49"/>
    <cellStyle name="Заголовок 3 2" xfId="50"/>
    <cellStyle name="Заголовок 4" xfId="51"/>
    <cellStyle name="Заголовок 4 2" xfId="52"/>
    <cellStyle name="Звичайний 2" xfId="53"/>
    <cellStyle name="Итог" xfId="54"/>
    <cellStyle name="Контрольная ячейка" xfId="55"/>
    <cellStyle name="Название" xfId="56"/>
    <cellStyle name="Нейтральный" xfId="57"/>
    <cellStyle name="Обычный 2 1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dxfs count="164"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 tint="-0.4999699890613556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 tint="-0.4999699890613556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 tint="-0.4999699890613556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 tint="-0.4999699890613556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 tint="-0.4999699890613556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 tint="-0.4999699890613556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 tint="-0.4999699890613556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 tint="-0.4999699890613556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 tint="-0.4999699890613556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b/>
        <i val="0"/>
        <color rgb="FF960000"/>
      </font>
      <border>
        <left/>
        <right/>
        <top/>
        <bottom/>
      </border>
    </dxf>
    <dxf>
      <font>
        <color theme="0" tint="-0.4999699890613556"/>
      </font>
    </dxf>
    <dxf>
      <font>
        <b/>
        <i val="0"/>
        <color rgb="FF960000"/>
      </font>
      <border>
        <left/>
        <right/>
        <top/>
        <bottom/>
      </border>
    </dxf>
    <dxf>
      <font>
        <color rgb="FF0069B8"/>
      </font>
      <border>
        <left/>
        <right/>
        <top/>
        <bottom/>
      </border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 tint="-0.4999699890613556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color theme="0" tint="-0.4999699890613556"/>
      </font>
      <border/>
    </dxf>
    <dxf>
      <font>
        <color rgb="FF0069B8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/>
        <i val="0"/>
        <color rgb="FF960000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2"/>
  <sheetViews>
    <sheetView zoomScalePageLayoutView="0" workbookViewId="0" topLeftCell="A1">
      <selection activeCell="J50" sqref="J50:M50"/>
    </sheetView>
  </sheetViews>
  <sheetFormatPr defaultColWidth="9.00390625" defaultRowHeight="12.75"/>
  <cols>
    <col min="1" max="16384" width="9.125" style="177" customWidth="1"/>
  </cols>
  <sheetData>
    <row r="2" ht="18">
      <c r="B2" s="178" t="s">
        <v>121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63"/>
  <sheetViews>
    <sheetView showGridLines="0" zoomScale="60" zoomScaleNormal="60" zoomScalePageLayoutView="39" workbookViewId="0" topLeftCell="A7">
      <selection activeCell="O28" sqref="O28"/>
    </sheetView>
  </sheetViews>
  <sheetFormatPr defaultColWidth="15.75390625" defaultRowHeight="12.75"/>
  <cols>
    <col min="1" max="1" width="2.375" style="1" customWidth="1"/>
    <col min="2" max="2" width="10.625" style="82" customWidth="1"/>
    <col min="3" max="3" width="15.25390625" style="11" customWidth="1"/>
    <col min="4" max="4" width="12.625" style="11" customWidth="1"/>
    <col min="5" max="5" width="11.375" style="11" customWidth="1"/>
    <col min="6" max="6" width="11.00390625" style="11" customWidth="1"/>
    <col min="7" max="8" width="13.75390625" style="11" customWidth="1"/>
    <col min="9" max="9" width="26.375" style="11" customWidth="1"/>
    <col min="10" max="10" width="14.75390625" style="11" customWidth="1"/>
    <col min="11" max="11" width="24.625" style="11" customWidth="1"/>
    <col min="12" max="12" width="15.75390625" style="11" customWidth="1"/>
    <col min="13" max="13" width="11.00390625" style="66" customWidth="1"/>
    <col min="14" max="14" width="21.625" style="11" customWidth="1"/>
    <col min="15" max="15" width="21.125" style="11" customWidth="1"/>
    <col min="16" max="16" width="30.125" style="11" customWidth="1"/>
    <col min="17" max="17" width="5.00390625" style="24" customWidth="1"/>
    <col min="18" max="18" width="14.75390625" style="24" customWidth="1"/>
    <col min="19" max="21" width="15.75390625" style="24" customWidth="1"/>
    <col min="22" max="25" width="11.875" style="184" customWidth="1"/>
    <col min="26" max="82" width="11.875" style="47" customWidth="1"/>
    <col min="83" max="84" width="11.875" style="184" customWidth="1"/>
    <col min="85" max="16384" width="15.75390625" style="1" customWidth="1"/>
  </cols>
  <sheetData>
    <row r="1" spans="1:84" s="55" customFormat="1" ht="124.5" customHeight="1">
      <c r="A1" s="50"/>
      <c r="B1" s="79"/>
      <c r="C1" s="51"/>
      <c r="D1" s="51"/>
      <c r="E1" s="51"/>
      <c r="F1" s="51"/>
      <c r="G1" s="51"/>
      <c r="H1" s="51"/>
      <c r="I1" s="51"/>
      <c r="J1" s="51"/>
      <c r="K1" s="51"/>
      <c r="L1" s="279" t="s">
        <v>122</v>
      </c>
      <c r="M1" s="279"/>
      <c r="N1" s="279"/>
      <c r="O1" s="279"/>
      <c r="P1" s="279"/>
      <c r="Q1" s="52"/>
      <c r="R1" s="53"/>
      <c r="S1" s="53"/>
      <c r="T1" s="53"/>
      <c r="U1" s="53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</row>
    <row r="2" spans="1:84" s="55" customFormat="1" ht="25.5" customHeight="1">
      <c r="A2" s="50"/>
      <c r="B2" s="331" t="s">
        <v>62</v>
      </c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52"/>
      <c r="R2" s="53"/>
      <c r="S2" s="53"/>
      <c r="T2" s="53"/>
      <c r="U2" s="53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</row>
    <row r="3" spans="1:84" s="12" customFormat="1" ht="60" customHeight="1">
      <c r="A3" s="18"/>
      <c r="B3" s="332" t="s">
        <v>124</v>
      </c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25"/>
      <c r="R3" s="26"/>
      <c r="S3" s="26"/>
      <c r="T3" s="26"/>
      <c r="U3" s="26"/>
      <c r="V3" s="183"/>
      <c r="W3" s="183"/>
      <c r="X3" s="183"/>
      <c r="Y3" s="183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183"/>
      <c r="CF3" s="183"/>
    </row>
    <row r="4" spans="1:17" ht="37.5" customHeight="1">
      <c r="A4" s="17"/>
      <c r="B4" s="79"/>
      <c r="C4" s="4"/>
      <c r="D4" s="4"/>
      <c r="E4" s="4"/>
      <c r="F4" s="4"/>
      <c r="G4" s="5"/>
      <c r="H4" s="167" t="s">
        <v>49</v>
      </c>
      <c r="I4" s="172" t="s">
        <v>115</v>
      </c>
      <c r="J4" s="182" t="str">
        <f>'1 січ'!$J$4</f>
        <v>2019</v>
      </c>
      <c r="K4" s="133" t="s">
        <v>50</v>
      </c>
      <c r="N4" s="148">
        <f>IF(ISBLANK(I4),"ЗАПОВНІТЬ місяць та рік","")</f>
      </c>
      <c r="O4" s="3"/>
      <c r="P4" s="3"/>
      <c r="Q4" s="23"/>
    </row>
    <row r="5" spans="1:17" ht="24" thickBot="1">
      <c r="A5" s="17"/>
      <c r="B5" s="79"/>
      <c r="C5" s="6"/>
      <c r="D5" s="6"/>
      <c r="E5" s="6"/>
      <c r="F5" s="6"/>
      <c r="G5" s="7" t="s">
        <v>43</v>
      </c>
      <c r="H5" s="19"/>
      <c r="I5" s="68" t="s">
        <v>44</v>
      </c>
      <c r="J5" s="68"/>
      <c r="K5" s="68"/>
      <c r="L5" s="7"/>
      <c r="M5" s="64"/>
      <c r="N5" s="8"/>
      <c r="O5" s="14"/>
      <c r="P5" s="14"/>
      <c r="Q5" s="23"/>
    </row>
    <row r="6" spans="1:22" ht="45" customHeight="1" thickBot="1">
      <c r="A6" s="17"/>
      <c r="B6" s="333" t="s">
        <v>48</v>
      </c>
      <c r="C6" s="334"/>
      <c r="D6" s="334"/>
      <c r="E6" s="334"/>
      <c r="F6" s="334"/>
      <c r="G6" s="334"/>
      <c r="H6" s="335"/>
      <c r="I6" s="129" t="s">
        <v>15</v>
      </c>
      <c r="J6" s="127"/>
      <c r="K6" s="127"/>
      <c r="L6" s="125"/>
      <c r="M6" s="336" t="s">
        <v>89</v>
      </c>
      <c r="N6" s="336"/>
      <c r="O6" s="336"/>
      <c r="P6" s="336"/>
      <c r="Q6" s="23"/>
      <c r="R6" s="27"/>
      <c r="S6" s="27"/>
      <c r="T6" s="27"/>
      <c r="U6" s="28"/>
      <c r="V6" s="186"/>
    </row>
    <row r="7" spans="1:22" ht="24" customHeight="1">
      <c r="A7" s="17"/>
      <c r="B7" s="337" t="s">
        <v>88</v>
      </c>
      <c r="C7" s="338"/>
      <c r="D7" s="338"/>
      <c r="E7" s="338"/>
      <c r="F7" s="338"/>
      <c r="G7" s="338"/>
      <c r="H7" s="339"/>
      <c r="I7" s="343" t="s">
        <v>47</v>
      </c>
      <c r="J7" s="128"/>
      <c r="K7" s="128"/>
      <c r="L7" s="88"/>
      <c r="M7" s="346" t="s">
        <v>123</v>
      </c>
      <c r="N7" s="346"/>
      <c r="O7" s="346"/>
      <c r="P7" s="346"/>
      <c r="Q7" s="23"/>
      <c r="R7" s="27"/>
      <c r="S7" s="27"/>
      <c r="T7" s="27"/>
      <c r="U7" s="28"/>
      <c r="V7" s="186"/>
    </row>
    <row r="8" spans="1:22" ht="58.5" customHeight="1">
      <c r="A8" s="17"/>
      <c r="B8" s="340"/>
      <c r="C8" s="341"/>
      <c r="D8" s="341"/>
      <c r="E8" s="341"/>
      <c r="F8" s="341"/>
      <c r="G8" s="341"/>
      <c r="H8" s="342"/>
      <c r="I8" s="344"/>
      <c r="J8" s="128"/>
      <c r="K8" s="128"/>
      <c r="L8" s="120"/>
      <c r="M8" s="346"/>
      <c r="N8" s="346"/>
      <c r="O8" s="346"/>
      <c r="P8" s="346"/>
      <c r="Q8" s="23"/>
      <c r="R8" s="29"/>
      <c r="S8" s="29"/>
      <c r="T8" s="29"/>
      <c r="U8" s="30"/>
      <c r="V8" s="188"/>
    </row>
    <row r="9" spans="1:22" ht="69" customHeight="1" thickBot="1">
      <c r="A9" s="17"/>
      <c r="B9" s="347" t="s">
        <v>95</v>
      </c>
      <c r="C9" s="348"/>
      <c r="D9" s="348"/>
      <c r="E9" s="348"/>
      <c r="F9" s="348"/>
      <c r="G9" s="348"/>
      <c r="H9" s="349"/>
      <c r="I9" s="345"/>
      <c r="J9" s="128"/>
      <c r="K9" s="128"/>
      <c r="L9" s="120"/>
      <c r="M9" s="346"/>
      <c r="N9" s="346"/>
      <c r="O9" s="346"/>
      <c r="P9" s="346"/>
      <c r="Q9" s="23"/>
      <c r="U9" s="30"/>
      <c r="V9" s="188"/>
    </row>
    <row r="10" spans="1:22" ht="20.25" customHeight="1" thickBot="1">
      <c r="A10" s="17"/>
      <c r="B10" s="80"/>
      <c r="C10" s="2"/>
      <c r="D10" s="2"/>
      <c r="E10" s="2"/>
      <c r="F10" s="2"/>
      <c r="G10" s="2"/>
      <c r="H10" s="2"/>
      <c r="I10" s="2"/>
      <c r="J10" s="2"/>
      <c r="K10" s="2"/>
      <c r="L10" s="2"/>
      <c r="M10" s="65"/>
      <c r="N10" s="2"/>
      <c r="O10" s="2"/>
      <c r="P10" s="2"/>
      <c r="Q10" s="31"/>
      <c r="R10" s="30"/>
      <c r="S10" s="30"/>
      <c r="T10" s="30"/>
      <c r="U10" s="30"/>
      <c r="V10" s="188"/>
    </row>
    <row r="11" spans="1:22" ht="23.25">
      <c r="A11" s="17"/>
      <c r="B11" s="357" t="s">
        <v>84</v>
      </c>
      <c r="C11" s="358"/>
      <c r="D11" s="358"/>
      <c r="E11" s="358"/>
      <c r="F11" s="358"/>
      <c r="G11" s="355"/>
      <c r="H11" s="355"/>
      <c r="I11" s="355"/>
      <c r="J11" s="355"/>
      <c r="K11" s="355"/>
      <c r="L11" s="355"/>
      <c r="M11" s="355"/>
      <c r="N11" s="355"/>
      <c r="O11" s="355"/>
      <c r="P11" s="356"/>
      <c r="Q11" s="175"/>
      <c r="R11" s="30"/>
      <c r="S11" s="30"/>
      <c r="T11" s="30"/>
      <c r="U11" s="30"/>
      <c r="V11" s="188"/>
    </row>
    <row r="12" spans="2:30" ht="26.25">
      <c r="B12" s="359" t="s">
        <v>82</v>
      </c>
      <c r="C12" s="360"/>
      <c r="D12" s="360"/>
      <c r="E12" s="360"/>
      <c r="F12" s="360"/>
      <c r="G12" s="376" t="str">
        <f>'3 бер'!H12</f>
        <v>КП "Водоканал" Мелітопольської міської ради Запорізької області</v>
      </c>
      <c r="H12" s="376"/>
      <c r="I12" s="376"/>
      <c r="J12" s="376"/>
      <c r="K12" s="376"/>
      <c r="L12" s="376"/>
      <c r="M12" s="376"/>
      <c r="N12" s="376"/>
      <c r="O12" s="376"/>
      <c r="P12" s="377"/>
      <c r="Q12" s="148">
        <f>IF(ISBLANK(G12),"ЗАПОВНІТЬ назву","")</f>
      </c>
      <c r="R12" s="56"/>
      <c r="S12" s="56"/>
      <c r="T12" s="56"/>
      <c r="U12" s="56"/>
      <c r="V12" s="189"/>
      <c r="W12" s="189"/>
      <c r="X12" s="189"/>
      <c r="Y12" s="189"/>
      <c r="Z12" s="189"/>
      <c r="AA12" s="189"/>
      <c r="AB12" s="189"/>
      <c r="AC12" s="189"/>
      <c r="AD12" s="189"/>
    </row>
    <row r="13" spans="2:30" ht="27">
      <c r="B13" s="135" t="s">
        <v>83</v>
      </c>
      <c r="C13" s="126"/>
      <c r="D13" s="126"/>
      <c r="E13" s="126"/>
      <c r="F13" s="126"/>
      <c r="G13" s="378" t="str">
        <f>'8 серп'!G13</f>
        <v>код 03327090</v>
      </c>
      <c r="H13" s="378"/>
      <c r="I13" s="238"/>
      <c r="J13" s="238"/>
      <c r="K13" s="238"/>
      <c r="L13" s="238"/>
      <c r="M13" s="238"/>
      <c r="N13" s="238"/>
      <c r="O13" s="238"/>
      <c r="P13" s="239"/>
      <c r="Q13" s="173"/>
      <c r="R13" s="56"/>
      <c r="S13" s="56"/>
      <c r="T13" s="56"/>
      <c r="U13" s="56"/>
      <c r="V13" s="189"/>
      <c r="W13" s="189"/>
      <c r="X13" s="189"/>
      <c r="Y13" s="189"/>
      <c r="Z13" s="189"/>
      <c r="AA13" s="189"/>
      <c r="AB13" s="189"/>
      <c r="AC13" s="189"/>
      <c r="AD13" s="189"/>
    </row>
    <row r="14" spans="1:84" s="15" customFormat="1" ht="26.25">
      <c r="A14" s="17"/>
      <c r="B14" s="361" t="s">
        <v>81</v>
      </c>
      <c r="C14" s="362"/>
      <c r="D14" s="362"/>
      <c r="E14" s="362"/>
      <c r="F14" s="362"/>
      <c r="G14" s="351" t="str">
        <f>'3 бер'!H14</f>
        <v>72312 Запорізька область, м. Мелітополь, вул.Покровська, будинок 100</v>
      </c>
      <c r="H14" s="351"/>
      <c r="I14" s="351"/>
      <c r="J14" s="351"/>
      <c r="K14" s="351"/>
      <c r="L14" s="351"/>
      <c r="M14" s="351"/>
      <c r="N14" s="351"/>
      <c r="O14" s="351"/>
      <c r="P14" s="352"/>
      <c r="Q14" s="148">
        <f>IF(ISBLANK(G14),"ЗАПОВНІТЬ адресу","")</f>
      </c>
      <c r="R14" s="33"/>
      <c r="S14" s="32"/>
      <c r="T14" s="32"/>
      <c r="U14" s="30"/>
      <c r="V14" s="188"/>
      <c r="W14" s="184"/>
      <c r="X14" s="184"/>
      <c r="Y14" s="184"/>
      <c r="Z14" s="47"/>
      <c r="AA14" s="47"/>
      <c r="AB14" s="47"/>
      <c r="AC14" s="47"/>
      <c r="AD14" s="47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193"/>
      <c r="CF14" s="193"/>
    </row>
    <row r="15" spans="1:30" ht="39" customHeight="1" thickBot="1">
      <c r="A15" s="20"/>
      <c r="B15" s="136" t="s">
        <v>68</v>
      </c>
      <c r="C15" s="123"/>
      <c r="D15" s="123"/>
      <c r="E15" s="123"/>
      <c r="F15" s="123"/>
      <c r="G15" s="370" t="s">
        <v>69</v>
      </c>
      <c r="H15" s="370"/>
      <c r="I15" s="370"/>
      <c r="J15" s="370"/>
      <c r="K15" s="370"/>
      <c r="L15" s="370"/>
      <c r="M15" s="370"/>
      <c r="N15" s="370"/>
      <c r="O15" s="370"/>
      <c r="P15" s="371"/>
      <c r="Q15" s="174"/>
      <c r="R15" s="34"/>
      <c r="S15" s="34"/>
      <c r="T15" s="34"/>
      <c r="U15" s="35"/>
      <c r="V15" s="192"/>
      <c r="W15" s="193"/>
      <c r="X15" s="193"/>
      <c r="Y15" s="193"/>
      <c r="Z15" s="48"/>
      <c r="AA15" s="48"/>
      <c r="AB15" s="48"/>
      <c r="AC15" s="48"/>
      <c r="AD15" s="48"/>
    </row>
    <row r="16" spans="1:84" s="154" customFormat="1" ht="6.75" customHeight="1">
      <c r="A16" s="151"/>
      <c r="B16" s="152"/>
      <c r="C16" s="85"/>
      <c r="D16" s="85"/>
      <c r="E16" s="85"/>
      <c r="F16" s="85"/>
      <c r="G16" s="86"/>
      <c r="H16" s="86"/>
      <c r="I16" s="86"/>
      <c r="J16" s="86"/>
      <c r="K16" s="86"/>
      <c r="L16" s="86"/>
      <c r="M16" s="87"/>
      <c r="N16" s="86"/>
      <c r="O16" s="86"/>
      <c r="P16" s="86"/>
      <c r="Q16" s="37"/>
      <c r="R16" s="38"/>
      <c r="S16" s="38"/>
      <c r="T16" s="38"/>
      <c r="U16" s="39"/>
      <c r="V16" s="195"/>
      <c r="W16" s="195"/>
      <c r="X16" s="195"/>
      <c r="Y16" s="195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3"/>
      <c r="BM16" s="153"/>
      <c r="BN16" s="153"/>
      <c r="BO16" s="153"/>
      <c r="BP16" s="153"/>
      <c r="BQ16" s="153"/>
      <c r="BR16" s="153"/>
      <c r="BS16" s="153"/>
      <c r="BT16" s="153"/>
      <c r="BU16" s="153"/>
      <c r="BV16" s="153"/>
      <c r="BW16" s="153"/>
      <c r="BX16" s="153"/>
      <c r="BY16" s="153"/>
      <c r="BZ16" s="153"/>
      <c r="CA16" s="153"/>
      <c r="CB16" s="153"/>
      <c r="CC16" s="153"/>
      <c r="CD16" s="153"/>
      <c r="CE16" s="195"/>
      <c r="CF16" s="195"/>
    </row>
    <row r="17" spans="2:84" s="69" customFormat="1" ht="26.25" customHeight="1" thickBot="1">
      <c r="B17" s="159"/>
      <c r="C17" s="160"/>
      <c r="D17" s="160"/>
      <c r="E17" s="160"/>
      <c r="F17" s="161"/>
      <c r="G17" s="162"/>
      <c r="H17" s="161"/>
      <c r="I17" s="163"/>
      <c r="J17" s="163"/>
      <c r="K17" s="163"/>
      <c r="L17" s="163"/>
      <c r="M17" s="164"/>
      <c r="N17" s="165"/>
      <c r="O17" s="166"/>
      <c r="P17" s="166"/>
      <c r="Q17" s="70"/>
      <c r="R17" s="70"/>
      <c r="S17" s="70"/>
      <c r="T17" s="70"/>
      <c r="U17" s="70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</row>
    <row r="18" spans="1:84" s="101" customFormat="1" ht="50.25" customHeight="1">
      <c r="A18" s="97"/>
      <c r="B18" s="155" t="s">
        <v>16</v>
      </c>
      <c r="C18" s="322" t="s">
        <v>78</v>
      </c>
      <c r="D18" s="323"/>
      <c r="E18" s="323"/>
      <c r="F18" s="323"/>
      <c r="G18" s="323"/>
      <c r="H18" s="323"/>
      <c r="I18" s="323"/>
      <c r="J18" s="323"/>
      <c r="K18" s="323"/>
      <c r="L18" s="324"/>
      <c r="M18" s="156" t="s">
        <v>25</v>
      </c>
      <c r="N18" s="156" t="s">
        <v>42</v>
      </c>
      <c r="O18" s="157" t="s">
        <v>8</v>
      </c>
      <c r="P18" s="158" t="s">
        <v>58</v>
      </c>
      <c r="Q18" s="98"/>
      <c r="R18" s="99"/>
      <c r="S18" s="99"/>
      <c r="T18" s="99"/>
      <c r="U18" s="99"/>
      <c r="V18" s="100"/>
      <c r="W18" s="100"/>
      <c r="X18" s="100"/>
      <c r="Y18" s="100"/>
      <c r="Z18" s="196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</row>
    <row r="19" spans="1:84" s="95" customFormat="1" ht="15">
      <c r="A19" s="91"/>
      <c r="B19" s="89" t="s">
        <v>0</v>
      </c>
      <c r="C19" s="325" t="s">
        <v>1</v>
      </c>
      <c r="D19" s="326"/>
      <c r="E19" s="326"/>
      <c r="F19" s="326"/>
      <c r="G19" s="326"/>
      <c r="H19" s="326"/>
      <c r="I19" s="326"/>
      <c r="J19" s="326"/>
      <c r="K19" s="326"/>
      <c r="L19" s="327"/>
      <c r="M19" s="90" t="s">
        <v>2</v>
      </c>
      <c r="N19" s="90" t="s">
        <v>24</v>
      </c>
      <c r="O19" s="137">
        <v>1</v>
      </c>
      <c r="P19" s="138" t="s">
        <v>9</v>
      </c>
      <c r="Q19" s="92"/>
      <c r="R19" s="93"/>
      <c r="S19" s="93"/>
      <c r="T19" s="93"/>
      <c r="U19" s="93"/>
      <c r="V19" s="94"/>
      <c r="W19" s="94"/>
      <c r="X19" s="94"/>
      <c r="Y19" s="94"/>
      <c r="Z19" s="197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</row>
    <row r="20" spans="1:84" s="15" customFormat="1" ht="30" customHeight="1">
      <c r="A20" s="97"/>
      <c r="B20" s="102" t="s">
        <v>3</v>
      </c>
      <c r="C20" s="328" t="s">
        <v>100</v>
      </c>
      <c r="D20" s="329"/>
      <c r="E20" s="329"/>
      <c r="F20" s="329"/>
      <c r="G20" s="329"/>
      <c r="H20" s="329"/>
      <c r="I20" s="329"/>
      <c r="J20" s="329"/>
      <c r="K20" s="329"/>
      <c r="L20" s="330"/>
      <c r="M20" s="139" t="s">
        <v>26</v>
      </c>
      <c r="N20" s="77" t="s">
        <v>86</v>
      </c>
      <c r="O20" s="243">
        <f>O21+O22</f>
        <v>669</v>
      </c>
      <c r="P20" s="244">
        <f>P21+P22</f>
        <v>6104</v>
      </c>
      <c r="Q20" s="40"/>
      <c r="R20" s="36"/>
      <c r="S20" s="36"/>
      <c r="T20" s="36"/>
      <c r="U20" s="36"/>
      <c r="V20" s="193"/>
      <c r="W20" s="193"/>
      <c r="X20" s="193"/>
      <c r="Y20" s="193"/>
      <c r="Z20" s="19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193"/>
      <c r="CF20" s="193"/>
    </row>
    <row r="21" spans="1:84" s="15" customFormat="1" ht="30" customHeight="1">
      <c r="A21" s="97"/>
      <c r="B21" s="103" t="s">
        <v>17</v>
      </c>
      <c r="C21" s="314" t="s">
        <v>79</v>
      </c>
      <c r="D21" s="303"/>
      <c r="E21" s="303"/>
      <c r="F21" s="303"/>
      <c r="G21" s="303" t="s">
        <v>63</v>
      </c>
      <c r="H21" s="303"/>
      <c r="I21" s="303"/>
      <c r="J21" s="303"/>
      <c r="K21" s="303"/>
      <c r="L21" s="304"/>
      <c r="M21" s="140" t="s">
        <v>70</v>
      </c>
      <c r="N21" s="78" t="s">
        <v>86</v>
      </c>
      <c r="O21" s="245">
        <v>0</v>
      </c>
      <c r="P21" s="268">
        <f>O21+'8 серп'!P21</f>
        <v>0</v>
      </c>
      <c r="Q21" s="40"/>
      <c r="R21" s="36"/>
      <c r="S21" s="36"/>
      <c r="T21" s="36"/>
      <c r="U21" s="36"/>
      <c r="V21" s="193"/>
      <c r="W21" s="193"/>
      <c r="X21" s="193"/>
      <c r="Y21" s="193"/>
      <c r="Z21" s="19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193"/>
      <c r="CF21" s="193"/>
    </row>
    <row r="22" spans="1:84" s="15" customFormat="1" ht="30" customHeight="1">
      <c r="A22" s="97"/>
      <c r="B22" s="103" t="s">
        <v>18</v>
      </c>
      <c r="C22" s="84"/>
      <c r="D22" s="83"/>
      <c r="E22" s="83"/>
      <c r="F22" s="83"/>
      <c r="G22" s="303" t="s">
        <v>64</v>
      </c>
      <c r="H22" s="303"/>
      <c r="I22" s="303"/>
      <c r="J22" s="303"/>
      <c r="K22" s="303"/>
      <c r="L22" s="304"/>
      <c r="M22" s="140" t="s">
        <v>71</v>
      </c>
      <c r="N22" s="78" t="s">
        <v>86</v>
      </c>
      <c r="O22" s="245">
        <v>669</v>
      </c>
      <c r="P22" s="268">
        <f>O22+'8 серп'!P22</f>
        <v>6104</v>
      </c>
      <c r="Q22" s="40"/>
      <c r="R22" s="36"/>
      <c r="S22" s="36"/>
      <c r="T22" s="36"/>
      <c r="U22" s="36"/>
      <c r="V22" s="193"/>
      <c r="W22" s="193"/>
      <c r="X22" s="193"/>
      <c r="Y22" s="193"/>
      <c r="Z22" s="19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193"/>
      <c r="CF22" s="193"/>
    </row>
    <row r="23" spans="1:84" s="15" customFormat="1" ht="30" customHeight="1">
      <c r="A23" s="97"/>
      <c r="B23" s="104" t="s">
        <v>9</v>
      </c>
      <c r="C23" s="314" t="s">
        <v>46</v>
      </c>
      <c r="D23" s="303"/>
      <c r="E23" s="303"/>
      <c r="F23" s="303"/>
      <c r="G23" s="303"/>
      <c r="H23" s="303"/>
      <c r="I23" s="303"/>
      <c r="J23" s="303"/>
      <c r="K23" s="303"/>
      <c r="L23" s="304"/>
      <c r="M23" s="140" t="s">
        <v>27</v>
      </c>
      <c r="N23" s="141" t="s">
        <v>45</v>
      </c>
      <c r="O23" s="246">
        <v>1.212</v>
      </c>
      <c r="P23" s="247">
        <v>1.2228</v>
      </c>
      <c r="Q23" s="40"/>
      <c r="R23" s="36"/>
      <c r="S23" s="36"/>
      <c r="T23" s="36"/>
      <c r="U23" s="36"/>
      <c r="V23" s="193"/>
      <c r="W23" s="193"/>
      <c r="X23" s="193"/>
      <c r="Y23" s="193"/>
      <c r="Z23" s="19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193"/>
      <c r="CF23" s="193"/>
    </row>
    <row r="24" spans="1:84" s="15" customFormat="1" ht="30" customHeight="1">
      <c r="A24" s="97"/>
      <c r="B24" s="106" t="s">
        <v>4</v>
      </c>
      <c r="C24" s="315" t="s">
        <v>65</v>
      </c>
      <c r="D24" s="316"/>
      <c r="E24" s="316"/>
      <c r="F24" s="316"/>
      <c r="G24" s="316"/>
      <c r="H24" s="316"/>
      <c r="I24" s="316"/>
      <c r="J24" s="316"/>
      <c r="K24" s="316"/>
      <c r="L24" s="317"/>
      <c r="M24" s="142" t="s">
        <v>28</v>
      </c>
      <c r="N24" s="143" t="s">
        <v>45</v>
      </c>
      <c r="O24" s="251">
        <v>1.31495</v>
      </c>
      <c r="P24" s="252">
        <v>1.31495</v>
      </c>
      <c r="Q24" s="40"/>
      <c r="R24" s="36"/>
      <c r="S24" s="36"/>
      <c r="T24" s="36"/>
      <c r="U24" s="36"/>
      <c r="V24" s="193"/>
      <c r="W24" s="193"/>
      <c r="X24" s="193"/>
      <c r="Y24" s="193"/>
      <c r="Z24" s="19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193"/>
      <c r="CF24" s="193"/>
    </row>
    <row r="25" spans="1:84" s="15" customFormat="1" ht="30" customHeight="1">
      <c r="A25" s="97"/>
      <c r="B25" s="103" t="s">
        <v>5</v>
      </c>
      <c r="C25" s="321" t="s">
        <v>101</v>
      </c>
      <c r="D25" s="312"/>
      <c r="E25" s="312"/>
      <c r="F25" s="312"/>
      <c r="G25" s="312"/>
      <c r="H25" s="312"/>
      <c r="I25" s="312"/>
      <c r="J25" s="312"/>
      <c r="K25" s="312"/>
      <c r="L25" s="313"/>
      <c r="M25" s="144" t="s">
        <v>29</v>
      </c>
      <c r="N25" s="266" t="s">
        <v>86</v>
      </c>
      <c r="O25" s="267">
        <f>O26+O27</f>
        <v>232</v>
      </c>
      <c r="P25" s="268">
        <f>P26+P27</f>
        <v>2324</v>
      </c>
      <c r="Q25" s="40"/>
      <c r="R25" s="36"/>
      <c r="S25" s="36"/>
      <c r="T25" s="36"/>
      <c r="U25" s="36"/>
      <c r="V25" s="193"/>
      <c r="W25" s="193"/>
      <c r="X25" s="193"/>
      <c r="Y25" s="193"/>
      <c r="Z25" s="19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193"/>
      <c r="CF25" s="193"/>
    </row>
    <row r="26" spans="1:84" s="15" customFormat="1" ht="30" customHeight="1">
      <c r="A26" s="97"/>
      <c r="B26" s="104" t="s">
        <v>52</v>
      </c>
      <c r="C26" s="314" t="s">
        <v>79</v>
      </c>
      <c r="D26" s="303"/>
      <c r="E26" s="303"/>
      <c r="F26" s="303"/>
      <c r="G26" s="303" t="s">
        <v>63</v>
      </c>
      <c r="H26" s="303"/>
      <c r="I26" s="303"/>
      <c r="J26" s="303"/>
      <c r="K26" s="303"/>
      <c r="L26" s="304"/>
      <c r="M26" s="140" t="s">
        <v>72</v>
      </c>
      <c r="N26" s="78" t="s">
        <v>86</v>
      </c>
      <c r="O26" s="250">
        <v>123</v>
      </c>
      <c r="P26" s="268">
        <f>O26+'8 серп'!P26</f>
        <v>1072</v>
      </c>
      <c r="Q26" s="40"/>
      <c r="R26" s="36"/>
      <c r="S26" s="36"/>
      <c r="T26" s="36"/>
      <c r="U26" s="36"/>
      <c r="V26" s="193"/>
      <c r="W26" s="193"/>
      <c r="X26" s="193"/>
      <c r="Y26" s="193"/>
      <c r="Z26" s="19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193"/>
      <c r="CF26" s="193"/>
    </row>
    <row r="27" spans="1:84" s="15" customFormat="1" ht="30" customHeight="1">
      <c r="A27" s="97"/>
      <c r="B27" s="104" t="s">
        <v>53</v>
      </c>
      <c r="C27" s="84"/>
      <c r="D27" s="83"/>
      <c r="E27" s="83"/>
      <c r="F27" s="83"/>
      <c r="G27" s="303" t="s">
        <v>64</v>
      </c>
      <c r="H27" s="303"/>
      <c r="I27" s="303"/>
      <c r="J27" s="303"/>
      <c r="K27" s="303"/>
      <c r="L27" s="304"/>
      <c r="M27" s="140" t="s">
        <v>73</v>
      </c>
      <c r="N27" s="78" t="s">
        <v>86</v>
      </c>
      <c r="O27" s="250">
        <v>109</v>
      </c>
      <c r="P27" s="268">
        <f>O27+'8 серп'!P27</f>
        <v>1252</v>
      </c>
      <c r="Q27" s="40"/>
      <c r="R27" s="36"/>
      <c r="S27" s="36"/>
      <c r="T27" s="36"/>
      <c r="U27" s="36"/>
      <c r="V27" s="193"/>
      <c r="W27" s="193"/>
      <c r="X27" s="193"/>
      <c r="Y27" s="193"/>
      <c r="Z27" s="19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193"/>
      <c r="CF27" s="193"/>
    </row>
    <row r="28" spans="1:84" s="60" customFormat="1" ht="30" customHeight="1">
      <c r="A28" s="105"/>
      <c r="B28" s="104" t="s">
        <v>6</v>
      </c>
      <c r="C28" s="314" t="s">
        <v>23</v>
      </c>
      <c r="D28" s="303"/>
      <c r="E28" s="303"/>
      <c r="F28" s="303"/>
      <c r="G28" s="303"/>
      <c r="H28" s="303"/>
      <c r="I28" s="303"/>
      <c r="J28" s="303"/>
      <c r="K28" s="303"/>
      <c r="L28" s="304"/>
      <c r="M28" s="140" t="s">
        <v>30</v>
      </c>
      <c r="N28" s="141" t="s">
        <v>45</v>
      </c>
      <c r="O28" s="246">
        <v>0.87924</v>
      </c>
      <c r="P28" s="247">
        <v>0.87924</v>
      </c>
      <c r="Q28" s="61"/>
      <c r="R28" s="61"/>
      <c r="S28" s="61"/>
      <c r="T28" s="61"/>
      <c r="U28" s="61"/>
      <c r="V28" s="199"/>
      <c r="W28" s="199"/>
      <c r="X28" s="199"/>
      <c r="Y28" s="199"/>
      <c r="Z28" s="200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199"/>
      <c r="CF28" s="199"/>
    </row>
    <row r="29" spans="1:84" s="15" customFormat="1" ht="30" customHeight="1">
      <c r="A29" s="97"/>
      <c r="B29" s="106" t="s">
        <v>7</v>
      </c>
      <c r="C29" s="315" t="s">
        <v>66</v>
      </c>
      <c r="D29" s="316"/>
      <c r="E29" s="316"/>
      <c r="F29" s="316"/>
      <c r="G29" s="316"/>
      <c r="H29" s="316"/>
      <c r="I29" s="316"/>
      <c r="J29" s="316"/>
      <c r="K29" s="316"/>
      <c r="L29" s="317"/>
      <c r="M29" s="142" t="s">
        <v>31</v>
      </c>
      <c r="N29" s="143" t="s">
        <v>45</v>
      </c>
      <c r="O29" s="251">
        <v>0.7673</v>
      </c>
      <c r="P29" s="252">
        <v>0.825</v>
      </c>
      <c r="Q29" s="40"/>
      <c r="R29" s="36"/>
      <c r="S29" s="36"/>
      <c r="T29" s="36"/>
      <c r="U29" s="36"/>
      <c r="V29" s="193"/>
      <c r="W29" s="193"/>
      <c r="X29" s="193"/>
      <c r="Y29" s="193"/>
      <c r="Z29" s="19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193"/>
      <c r="CF29" s="193"/>
    </row>
    <row r="30" spans="1:84" s="15" customFormat="1" ht="58.5" customHeight="1">
      <c r="A30" s="97"/>
      <c r="B30" s="103" t="s">
        <v>10</v>
      </c>
      <c r="C30" s="318" t="s">
        <v>102</v>
      </c>
      <c r="D30" s="319"/>
      <c r="E30" s="319"/>
      <c r="F30" s="319"/>
      <c r="G30" s="319"/>
      <c r="H30" s="319"/>
      <c r="I30" s="319"/>
      <c r="J30" s="319"/>
      <c r="K30" s="319"/>
      <c r="L30" s="320"/>
      <c r="M30" s="144" t="s">
        <v>32</v>
      </c>
      <c r="N30" s="145" t="s">
        <v>85</v>
      </c>
      <c r="O30" s="267">
        <f>'8 серп'!O36</f>
        <v>-1613</v>
      </c>
      <c r="P30" s="268">
        <f>'1 січ'!O30</f>
        <v>1587</v>
      </c>
      <c r="Q30" s="40"/>
      <c r="R30" s="36"/>
      <c r="S30" s="36"/>
      <c r="T30" s="36"/>
      <c r="U30" s="36"/>
      <c r="V30" s="193"/>
      <c r="W30" s="193"/>
      <c r="X30" s="193"/>
      <c r="Y30" s="193"/>
      <c r="Z30" s="19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193"/>
      <c r="CF30" s="193"/>
    </row>
    <row r="31" spans="1:84" s="15" customFormat="1" ht="51.75" customHeight="1">
      <c r="A31" s="97"/>
      <c r="B31" s="104" t="s">
        <v>13</v>
      </c>
      <c r="C31" s="291" t="s">
        <v>103</v>
      </c>
      <c r="D31" s="292"/>
      <c r="E31" s="292"/>
      <c r="F31" s="292"/>
      <c r="G31" s="292"/>
      <c r="H31" s="292"/>
      <c r="I31" s="292"/>
      <c r="J31" s="292"/>
      <c r="K31" s="292"/>
      <c r="L31" s="293"/>
      <c r="M31" s="140" t="s">
        <v>33</v>
      </c>
      <c r="N31" s="141" t="s">
        <v>85</v>
      </c>
      <c r="O31" s="253">
        <f>O32+O33</f>
        <v>2061</v>
      </c>
      <c r="P31" s="249">
        <f>P32+P33</f>
        <v>19384</v>
      </c>
      <c r="Q31" s="40"/>
      <c r="R31" s="36"/>
      <c r="S31" s="36"/>
      <c r="T31" s="36"/>
      <c r="U31" s="36"/>
      <c r="V31" s="193"/>
      <c r="W31" s="193"/>
      <c r="X31" s="193"/>
      <c r="Y31" s="193"/>
      <c r="Z31" s="19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193"/>
      <c r="CF31" s="193"/>
    </row>
    <row r="32" spans="1:84" s="60" customFormat="1" ht="30" customHeight="1">
      <c r="A32" s="105"/>
      <c r="B32" s="104" t="s">
        <v>54</v>
      </c>
      <c r="C32" s="314" t="s">
        <v>79</v>
      </c>
      <c r="D32" s="303"/>
      <c r="E32" s="303"/>
      <c r="F32" s="303"/>
      <c r="G32" s="303" t="s">
        <v>63</v>
      </c>
      <c r="H32" s="303"/>
      <c r="I32" s="303"/>
      <c r="J32" s="303"/>
      <c r="K32" s="303"/>
      <c r="L32" s="304"/>
      <c r="M32" s="140" t="s">
        <v>74</v>
      </c>
      <c r="N32" s="141" t="s">
        <v>85</v>
      </c>
      <c r="O32" s="254">
        <v>239</v>
      </c>
      <c r="P32" s="268">
        <f>O32+'8 серп'!P32</f>
        <v>1985</v>
      </c>
      <c r="Q32" s="61"/>
      <c r="R32" s="61"/>
      <c r="S32" s="61"/>
      <c r="T32" s="61"/>
      <c r="U32" s="61"/>
      <c r="V32" s="199"/>
      <c r="W32" s="199"/>
      <c r="X32" s="199"/>
      <c r="Y32" s="199"/>
      <c r="Z32" s="200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199"/>
      <c r="CF32" s="199"/>
    </row>
    <row r="33" spans="1:84" s="60" customFormat="1" ht="30" customHeight="1">
      <c r="A33" s="105"/>
      <c r="B33" s="104" t="s">
        <v>55</v>
      </c>
      <c r="C33" s="84"/>
      <c r="D33" s="83"/>
      <c r="E33" s="83"/>
      <c r="F33" s="83"/>
      <c r="G33" s="303" t="s">
        <v>64</v>
      </c>
      <c r="H33" s="303"/>
      <c r="I33" s="303"/>
      <c r="J33" s="303"/>
      <c r="K33" s="303"/>
      <c r="L33" s="304"/>
      <c r="M33" s="140" t="s">
        <v>75</v>
      </c>
      <c r="N33" s="141" t="s">
        <v>85</v>
      </c>
      <c r="O33" s="254">
        <v>1822</v>
      </c>
      <c r="P33" s="268">
        <f>O33+'8 серп'!P33</f>
        <v>17399</v>
      </c>
      <c r="Q33" s="61"/>
      <c r="R33" s="61"/>
      <c r="S33" s="61"/>
      <c r="T33" s="61"/>
      <c r="U33" s="61"/>
      <c r="V33" s="199"/>
      <c r="W33" s="199"/>
      <c r="X33" s="199"/>
      <c r="Y33" s="199"/>
      <c r="Z33" s="200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199"/>
      <c r="CF33" s="199"/>
    </row>
    <row r="34" spans="1:30" ht="53.25" customHeight="1">
      <c r="A34" s="97"/>
      <c r="B34" s="104" t="s">
        <v>14</v>
      </c>
      <c r="C34" s="291" t="s">
        <v>104</v>
      </c>
      <c r="D34" s="292"/>
      <c r="E34" s="292"/>
      <c r="F34" s="292"/>
      <c r="G34" s="292"/>
      <c r="H34" s="292"/>
      <c r="I34" s="292"/>
      <c r="J34" s="292"/>
      <c r="K34" s="292"/>
      <c r="L34" s="293"/>
      <c r="M34" s="140" t="s">
        <v>34</v>
      </c>
      <c r="N34" s="141" t="s">
        <v>85</v>
      </c>
      <c r="O34" s="254">
        <v>2348</v>
      </c>
      <c r="P34" s="268">
        <f>O34+'8 серп'!P34</f>
        <v>22871</v>
      </c>
      <c r="Q34" s="148">
        <f>IF(OR(ISBLANK(O21:P24),ISBLANK(O26:P29),ISBLANK(O32:O35),ISBLANK(O44:P44),ISBLANK(O37:P38),ISBLANK(P26:P28),ISBLANK(O40:P41),ISBLANK(P32:P35)),"Заповніть ВСІ комірки","")</f>
      </c>
      <c r="R34" s="36"/>
      <c r="S34" s="36"/>
      <c r="T34" s="36"/>
      <c r="U34" s="36"/>
      <c r="V34" s="193"/>
      <c r="W34" s="193"/>
      <c r="X34" s="193"/>
      <c r="Y34" s="193"/>
      <c r="Z34" s="198"/>
      <c r="AA34" s="48"/>
      <c r="AB34" s="48"/>
      <c r="AC34" s="48"/>
      <c r="AD34" s="48"/>
    </row>
    <row r="35" spans="1:30" ht="30.75" customHeight="1">
      <c r="A35" s="97"/>
      <c r="B35" s="107" t="s">
        <v>56</v>
      </c>
      <c r="C35" s="305" t="s">
        <v>60</v>
      </c>
      <c r="D35" s="306"/>
      <c r="E35" s="306"/>
      <c r="F35" s="306"/>
      <c r="G35" s="306"/>
      <c r="H35" s="306"/>
      <c r="I35" s="306"/>
      <c r="J35" s="306"/>
      <c r="K35" s="306"/>
      <c r="L35" s="307"/>
      <c r="M35" s="140" t="s">
        <v>76</v>
      </c>
      <c r="N35" s="141" t="s">
        <v>85</v>
      </c>
      <c r="O35" s="255">
        <v>0</v>
      </c>
      <c r="P35" s="268">
        <f>O35+'8 серп'!P35</f>
        <v>0</v>
      </c>
      <c r="Q35" s="22"/>
      <c r="S35" s="96"/>
      <c r="T35" s="36"/>
      <c r="U35" s="36"/>
      <c r="V35" s="193"/>
      <c r="W35" s="193"/>
      <c r="X35" s="193"/>
      <c r="Y35" s="193"/>
      <c r="Z35" s="198"/>
      <c r="AA35" s="48"/>
      <c r="AB35" s="48"/>
      <c r="AC35" s="48"/>
      <c r="AD35" s="48"/>
    </row>
    <row r="36" spans="1:30" ht="54.75" customHeight="1">
      <c r="A36" s="97"/>
      <c r="B36" s="104" t="s">
        <v>11</v>
      </c>
      <c r="C36" s="291" t="s">
        <v>105</v>
      </c>
      <c r="D36" s="292"/>
      <c r="E36" s="292"/>
      <c r="F36" s="292"/>
      <c r="G36" s="292"/>
      <c r="H36" s="292"/>
      <c r="I36" s="292"/>
      <c r="J36" s="292"/>
      <c r="K36" s="292"/>
      <c r="L36" s="293"/>
      <c r="M36" s="140" t="s">
        <v>35</v>
      </c>
      <c r="N36" s="141" t="s">
        <v>85</v>
      </c>
      <c r="O36" s="253">
        <f>O30+O31-O34</f>
        <v>-1900</v>
      </c>
      <c r="P36" s="249">
        <f>P30+P31-P34</f>
        <v>-1900</v>
      </c>
      <c r="Q36" s="22"/>
      <c r="S36" s="96"/>
      <c r="T36" s="36"/>
      <c r="U36" s="36"/>
      <c r="V36" s="193"/>
      <c r="W36" s="193"/>
      <c r="X36" s="193"/>
      <c r="Y36" s="193"/>
      <c r="Z36" s="198"/>
      <c r="AA36" s="48"/>
      <c r="AB36" s="48"/>
      <c r="AC36" s="48"/>
      <c r="AD36" s="48"/>
    </row>
    <row r="37" spans="1:30" ht="30.75" customHeight="1">
      <c r="A37" s="97"/>
      <c r="B37" s="106" t="s">
        <v>57</v>
      </c>
      <c r="C37" s="308" t="s">
        <v>59</v>
      </c>
      <c r="D37" s="309"/>
      <c r="E37" s="309"/>
      <c r="F37" s="309"/>
      <c r="G37" s="309"/>
      <c r="H37" s="309"/>
      <c r="I37" s="309"/>
      <c r="J37" s="309"/>
      <c r="K37" s="309"/>
      <c r="L37" s="310"/>
      <c r="M37" s="142" t="s">
        <v>77</v>
      </c>
      <c r="N37" s="143" t="s">
        <v>85</v>
      </c>
      <c r="O37" s="260">
        <v>0</v>
      </c>
      <c r="P37" s="272">
        <v>0</v>
      </c>
      <c r="Q37" s="22"/>
      <c r="S37" s="96"/>
      <c r="T37" s="36"/>
      <c r="U37" s="36"/>
      <c r="V37" s="193"/>
      <c r="W37" s="193"/>
      <c r="X37" s="193"/>
      <c r="Y37" s="193"/>
      <c r="Z37" s="198"/>
      <c r="AA37" s="48"/>
      <c r="AB37" s="48"/>
      <c r="AC37" s="48"/>
      <c r="AD37" s="48"/>
    </row>
    <row r="38" spans="1:30" ht="30.75" customHeight="1">
      <c r="A38" s="97"/>
      <c r="B38" s="103" t="s">
        <v>12</v>
      </c>
      <c r="C38" s="311" t="s">
        <v>67</v>
      </c>
      <c r="D38" s="312"/>
      <c r="E38" s="312"/>
      <c r="F38" s="312"/>
      <c r="G38" s="312"/>
      <c r="H38" s="312"/>
      <c r="I38" s="312"/>
      <c r="J38" s="312"/>
      <c r="K38" s="312"/>
      <c r="L38" s="313"/>
      <c r="M38" s="144" t="s">
        <v>36</v>
      </c>
      <c r="N38" s="181" t="s">
        <v>87</v>
      </c>
      <c r="O38" s="245">
        <v>362</v>
      </c>
      <c r="P38" s="268">
        <f>O38+'8 серп'!P38</f>
        <v>3232</v>
      </c>
      <c r="Q38" s="22"/>
      <c r="S38" s="96"/>
      <c r="T38" s="36"/>
      <c r="U38" s="36"/>
      <c r="V38" s="193"/>
      <c r="W38" s="193"/>
      <c r="X38" s="193"/>
      <c r="Y38" s="193"/>
      <c r="Z38" s="198"/>
      <c r="AA38" s="48"/>
      <c r="AB38" s="48"/>
      <c r="AC38" s="48"/>
      <c r="AD38" s="48"/>
    </row>
    <row r="39" spans="1:30" ht="32.25" customHeight="1">
      <c r="A39" s="97"/>
      <c r="B39" s="108" t="s">
        <v>19</v>
      </c>
      <c r="C39" s="291" t="s">
        <v>106</v>
      </c>
      <c r="D39" s="292"/>
      <c r="E39" s="292"/>
      <c r="F39" s="292"/>
      <c r="G39" s="292"/>
      <c r="H39" s="292"/>
      <c r="I39" s="292"/>
      <c r="J39" s="292"/>
      <c r="K39" s="292"/>
      <c r="L39" s="293"/>
      <c r="M39" s="140" t="s">
        <v>37</v>
      </c>
      <c r="N39" s="141" t="s">
        <v>85</v>
      </c>
      <c r="O39" s="248">
        <f>'8 серп'!O42</f>
        <v>28</v>
      </c>
      <c r="P39" s="249">
        <f>'1 січ'!O39</f>
        <v>34</v>
      </c>
      <c r="Q39" s="22"/>
      <c r="S39" s="96"/>
      <c r="T39" s="36"/>
      <c r="U39" s="36"/>
      <c r="V39" s="193"/>
      <c r="W39" s="193"/>
      <c r="X39" s="193"/>
      <c r="Y39" s="193"/>
      <c r="Z39" s="198"/>
      <c r="AA39" s="48"/>
      <c r="AB39" s="48"/>
      <c r="AC39" s="48"/>
      <c r="AD39" s="48"/>
    </row>
    <row r="40" spans="1:30" ht="27.75" customHeight="1">
      <c r="A40" s="97"/>
      <c r="B40" s="108" t="s">
        <v>20</v>
      </c>
      <c r="C40" s="291" t="s">
        <v>107</v>
      </c>
      <c r="D40" s="292"/>
      <c r="E40" s="292"/>
      <c r="F40" s="292"/>
      <c r="G40" s="292"/>
      <c r="H40" s="292"/>
      <c r="I40" s="292"/>
      <c r="J40" s="292"/>
      <c r="K40" s="292"/>
      <c r="L40" s="293"/>
      <c r="M40" s="140" t="s">
        <v>38</v>
      </c>
      <c r="N40" s="141" t="s">
        <v>85</v>
      </c>
      <c r="O40" s="250">
        <v>28</v>
      </c>
      <c r="P40" s="268">
        <f>O40+'8 серп'!P40</f>
        <v>241</v>
      </c>
      <c r="Q40" s="22"/>
      <c r="S40" s="96"/>
      <c r="T40" s="36"/>
      <c r="U40" s="36"/>
      <c r="V40" s="193"/>
      <c r="W40" s="193"/>
      <c r="X40" s="193"/>
      <c r="Y40" s="193"/>
      <c r="Z40" s="198"/>
      <c r="AA40" s="48"/>
      <c r="AB40" s="48"/>
      <c r="AC40" s="48"/>
      <c r="AD40" s="48"/>
    </row>
    <row r="41" spans="1:30" ht="29.25" customHeight="1">
      <c r="A41" s="97"/>
      <c r="B41" s="109" t="s">
        <v>21</v>
      </c>
      <c r="C41" s="291" t="s">
        <v>108</v>
      </c>
      <c r="D41" s="292"/>
      <c r="E41" s="292"/>
      <c r="F41" s="292"/>
      <c r="G41" s="292"/>
      <c r="H41" s="292"/>
      <c r="I41" s="292"/>
      <c r="J41" s="292"/>
      <c r="K41" s="292"/>
      <c r="L41" s="293"/>
      <c r="M41" s="140" t="s">
        <v>39</v>
      </c>
      <c r="N41" s="141" t="s">
        <v>85</v>
      </c>
      <c r="O41" s="256">
        <v>28</v>
      </c>
      <c r="P41" s="268">
        <f>O41+'8 серп'!P41</f>
        <v>247</v>
      </c>
      <c r="Q41" s="22"/>
      <c r="S41" s="96"/>
      <c r="T41" s="36"/>
      <c r="U41" s="36"/>
      <c r="V41" s="193"/>
      <c r="W41" s="193"/>
      <c r="X41" s="193"/>
      <c r="Y41" s="193"/>
      <c r="Z41" s="198"/>
      <c r="AA41" s="48"/>
      <c r="AB41" s="48"/>
      <c r="AC41" s="48"/>
      <c r="AD41" s="48"/>
    </row>
    <row r="42" spans="1:30" ht="29.25" customHeight="1">
      <c r="A42" s="97"/>
      <c r="B42" s="264" t="s">
        <v>22</v>
      </c>
      <c r="C42" s="294" t="s">
        <v>109</v>
      </c>
      <c r="D42" s="295"/>
      <c r="E42" s="295"/>
      <c r="F42" s="295"/>
      <c r="G42" s="295"/>
      <c r="H42" s="295"/>
      <c r="I42" s="295"/>
      <c r="J42" s="295"/>
      <c r="K42" s="295"/>
      <c r="L42" s="296"/>
      <c r="M42" s="142" t="s">
        <v>99</v>
      </c>
      <c r="N42" s="143" t="s">
        <v>85</v>
      </c>
      <c r="O42" s="265">
        <f>O39+O40-O41</f>
        <v>28</v>
      </c>
      <c r="P42" s="259">
        <f>P39+P40-P41</f>
        <v>28</v>
      </c>
      <c r="Q42" s="22"/>
      <c r="S42" s="96"/>
      <c r="T42" s="36"/>
      <c r="U42" s="36"/>
      <c r="V42" s="193"/>
      <c r="W42" s="193"/>
      <c r="X42" s="193"/>
      <c r="Y42" s="193"/>
      <c r="Z42" s="198"/>
      <c r="AA42" s="48"/>
      <c r="AB42" s="48"/>
      <c r="AC42" s="48"/>
      <c r="AD42" s="48"/>
    </row>
    <row r="43" spans="1:30" ht="54" customHeight="1">
      <c r="A43" s="97"/>
      <c r="B43" s="261" t="s">
        <v>61</v>
      </c>
      <c r="C43" s="297" t="s">
        <v>110</v>
      </c>
      <c r="D43" s="298"/>
      <c r="E43" s="298"/>
      <c r="F43" s="298"/>
      <c r="G43" s="298"/>
      <c r="H43" s="298"/>
      <c r="I43" s="298"/>
      <c r="J43" s="298"/>
      <c r="K43" s="298"/>
      <c r="L43" s="299"/>
      <c r="M43" s="144" t="s">
        <v>40</v>
      </c>
      <c r="N43" s="145" t="s">
        <v>85</v>
      </c>
      <c r="O43" s="262">
        <f>O36+O42</f>
        <v>-1872</v>
      </c>
      <c r="P43" s="263">
        <f>P36+P42</f>
        <v>-1872</v>
      </c>
      <c r="Q43" s="22"/>
      <c r="S43" s="96"/>
      <c r="T43" s="36"/>
      <c r="U43" s="36"/>
      <c r="V43" s="193"/>
      <c r="W43" s="193"/>
      <c r="X43" s="193"/>
      <c r="Y43" s="193"/>
      <c r="Z43" s="198"/>
      <c r="AA43" s="48"/>
      <c r="AB43" s="48"/>
      <c r="AC43" s="48"/>
      <c r="AD43" s="48"/>
    </row>
    <row r="44" spans="1:30" ht="33" customHeight="1" thickBot="1">
      <c r="A44" s="97"/>
      <c r="B44" s="110" t="s">
        <v>98</v>
      </c>
      <c r="C44" s="300" t="s">
        <v>80</v>
      </c>
      <c r="D44" s="301"/>
      <c r="E44" s="301"/>
      <c r="F44" s="301"/>
      <c r="G44" s="301"/>
      <c r="H44" s="301"/>
      <c r="I44" s="301"/>
      <c r="J44" s="301"/>
      <c r="K44" s="301"/>
      <c r="L44" s="302"/>
      <c r="M44" s="146" t="s">
        <v>41</v>
      </c>
      <c r="N44" s="147" t="s">
        <v>85</v>
      </c>
      <c r="O44" s="258">
        <v>0</v>
      </c>
      <c r="P44" s="271">
        <v>0</v>
      </c>
      <c r="Q44" s="22"/>
      <c r="S44" s="96"/>
      <c r="T44" s="36"/>
      <c r="U44" s="36"/>
      <c r="V44" s="193"/>
      <c r="W44" s="193"/>
      <c r="X44" s="193"/>
      <c r="Y44" s="193"/>
      <c r="Z44" s="198"/>
      <c r="AA44" s="48"/>
      <c r="AB44" s="48"/>
      <c r="AC44" s="48"/>
      <c r="AD44" s="48"/>
    </row>
    <row r="45" spans="1:84" s="16" customFormat="1" ht="29.25" customHeight="1">
      <c r="A45" s="60"/>
      <c r="B45" s="81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3"/>
      <c r="N45" s="74"/>
      <c r="O45" s="75"/>
      <c r="P45" s="76"/>
      <c r="Q45" s="148"/>
      <c r="R45" s="61"/>
      <c r="S45" s="61"/>
      <c r="T45" s="61"/>
      <c r="U45" s="61"/>
      <c r="V45" s="199"/>
      <c r="W45" s="199"/>
      <c r="X45" s="199"/>
      <c r="Y45" s="199"/>
      <c r="Z45" s="200"/>
      <c r="AA45" s="59"/>
      <c r="AB45" s="59"/>
      <c r="AC45" s="59"/>
      <c r="AD45" s="5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206"/>
      <c r="CF45" s="206"/>
    </row>
    <row r="46" spans="1:84" s="16" customFormat="1" ht="42.75" customHeight="1">
      <c r="A46" s="60"/>
      <c r="B46" s="116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3"/>
      <c r="N46" s="74"/>
      <c r="O46" s="75"/>
      <c r="P46" s="76"/>
      <c r="Q46" s="58"/>
      <c r="R46" s="61"/>
      <c r="S46" s="61"/>
      <c r="T46" s="61"/>
      <c r="U46" s="61"/>
      <c r="V46" s="199"/>
      <c r="W46" s="199"/>
      <c r="X46" s="199"/>
      <c r="Y46" s="199"/>
      <c r="Z46" s="201"/>
      <c r="AA46" s="59"/>
      <c r="AB46" s="59"/>
      <c r="AC46" s="59"/>
      <c r="AD46" s="5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206"/>
      <c r="CF46" s="206"/>
    </row>
    <row r="47" spans="1:84" s="16" customFormat="1" ht="12.75" customHeight="1">
      <c r="A47" s="60"/>
      <c r="B47" s="81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3"/>
      <c r="N47" s="74"/>
      <c r="O47" s="75"/>
      <c r="P47" s="76"/>
      <c r="Q47" s="58"/>
      <c r="R47" s="61"/>
      <c r="S47" s="61"/>
      <c r="T47" s="61"/>
      <c r="U47" s="61"/>
      <c r="V47" s="199"/>
      <c r="W47" s="199"/>
      <c r="X47" s="199"/>
      <c r="Y47" s="199"/>
      <c r="Z47" s="201"/>
      <c r="AA47" s="59"/>
      <c r="AB47" s="59"/>
      <c r="AC47" s="59"/>
      <c r="AD47" s="5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206"/>
      <c r="CF47" s="206"/>
    </row>
    <row r="48" spans="1:84" s="16" customFormat="1" ht="12.75" customHeight="1">
      <c r="A48" s="60"/>
      <c r="B48" s="81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3"/>
      <c r="N48" s="74"/>
      <c r="O48" s="75"/>
      <c r="P48" s="76"/>
      <c r="Q48" s="58"/>
      <c r="R48" s="61"/>
      <c r="S48" s="61"/>
      <c r="T48" s="61"/>
      <c r="U48" s="61"/>
      <c r="V48" s="199"/>
      <c r="W48" s="199"/>
      <c r="X48" s="199"/>
      <c r="Y48" s="199"/>
      <c r="Z48" s="201"/>
      <c r="AA48" s="59"/>
      <c r="AB48" s="59"/>
      <c r="AC48" s="59"/>
      <c r="AD48" s="5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206"/>
      <c r="CF48" s="206"/>
    </row>
    <row r="49" spans="1:84" s="16" customFormat="1" ht="30">
      <c r="A49" s="60"/>
      <c r="B49" s="285"/>
      <c r="C49" s="285"/>
      <c r="D49" s="285"/>
      <c r="E49" s="285"/>
      <c r="F49" s="285"/>
      <c r="G49" s="285"/>
      <c r="H49" s="63"/>
      <c r="I49" s="113"/>
      <c r="J49" s="113"/>
      <c r="K49" s="113"/>
      <c r="L49" s="288" t="s">
        <v>129</v>
      </c>
      <c r="M49" s="288"/>
      <c r="N49" s="288"/>
      <c r="O49" s="288"/>
      <c r="P49" s="148">
        <f>IF(ISBLANK(L49),"ЗАПОВНІТЬ прізвище","")</f>
      </c>
      <c r="Q49" s="58"/>
      <c r="R49" s="61"/>
      <c r="S49" s="61"/>
      <c r="T49" s="61"/>
      <c r="U49" s="61"/>
      <c r="V49" s="199"/>
      <c r="W49" s="199"/>
      <c r="X49" s="199"/>
      <c r="Y49" s="199"/>
      <c r="Z49" s="201"/>
      <c r="AA49" s="59"/>
      <c r="AB49" s="59"/>
      <c r="AC49" s="59"/>
      <c r="AD49" s="5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206"/>
      <c r="CF49" s="206"/>
    </row>
    <row r="50" spans="1:22" ht="19.5" customHeight="1">
      <c r="A50" s="60"/>
      <c r="B50" s="131"/>
      <c r="C50" s="289" t="s">
        <v>90</v>
      </c>
      <c r="D50" s="289"/>
      <c r="E50" s="289"/>
      <c r="F50" s="289"/>
      <c r="G50" s="132"/>
      <c r="H50" s="119"/>
      <c r="I50" s="118"/>
      <c r="J50" s="111"/>
      <c r="K50" s="111"/>
      <c r="L50" s="278" t="s">
        <v>93</v>
      </c>
      <c r="M50" s="278"/>
      <c r="N50" s="278"/>
      <c r="O50" s="278"/>
      <c r="P50" s="62"/>
      <c r="Q50" s="41"/>
      <c r="R50" s="42"/>
      <c r="S50" s="39"/>
      <c r="T50" s="39"/>
      <c r="U50" s="39"/>
      <c r="V50" s="195"/>
    </row>
    <row r="51" spans="1:22" ht="45" customHeight="1">
      <c r="A51" s="17"/>
      <c r="B51" s="285"/>
      <c r="C51" s="285"/>
      <c r="D51" s="285"/>
      <c r="E51" s="285"/>
      <c r="F51" s="285"/>
      <c r="G51" s="285"/>
      <c r="H51" s="290"/>
      <c r="I51" s="290"/>
      <c r="J51" s="117"/>
      <c r="K51" s="117"/>
      <c r="L51" s="288" t="s">
        <v>139</v>
      </c>
      <c r="M51" s="288"/>
      <c r="N51" s="288"/>
      <c r="O51" s="288"/>
      <c r="P51" s="180">
        <f>IF(ISBLANK(L51),"ЗАПОВНІТЬ прізвище","")</f>
      </c>
      <c r="Q51" s="43"/>
      <c r="R51" s="44"/>
      <c r="S51" s="39"/>
      <c r="T51" s="39"/>
      <c r="U51" s="39"/>
      <c r="V51" s="195"/>
    </row>
    <row r="52" spans="1:22" ht="24" customHeight="1">
      <c r="A52" s="17"/>
      <c r="B52" s="282" t="s">
        <v>91</v>
      </c>
      <c r="C52" s="283"/>
      <c r="D52" s="283"/>
      <c r="E52" s="283"/>
      <c r="F52" s="283"/>
      <c r="G52" s="283"/>
      <c r="H52" s="284"/>
      <c r="I52" s="284"/>
      <c r="J52" s="112"/>
      <c r="K52" s="112"/>
      <c r="L52" s="278" t="s">
        <v>94</v>
      </c>
      <c r="M52" s="278"/>
      <c r="N52" s="278"/>
      <c r="O52" s="278"/>
      <c r="P52" s="57"/>
      <c r="Q52" s="43"/>
      <c r="R52" s="44"/>
      <c r="S52" s="39"/>
      <c r="T52" s="39"/>
      <c r="U52" s="39"/>
      <c r="V52" s="195"/>
    </row>
    <row r="53" spans="1:22" ht="44.25" customHeight="1">
      <c r="A53" s="17"/>
      <c r="B53" s="285"/>
      <c r="C53" s="285"/>
      <c r="D53" s="285"/>
      <c r="E53" s="285"/>
      <c r="F53" s="285"/>
      <c r="G53" s="285"/>
      <c r="H53" s="9"/>
      <c r="I53" s="10"/>
      <c r="J53" s="10"/>
      <c r="K53" s="10"/>
      <c r="L53" s="286" t="s">
        <v>131</v>
      </c>
      <c r="M53" s="286"/>
      <c r="N53" s="286"/>
      <c r="O53" s="286"/>
      <c r="P53" s="148">
        <f>IF(ISBLANK(L53),"ЗАПОВНІТЬ прізвище","")</f>
      </c>
      <c r="Q53" s="41"/>
      <c r="R53" s="42"/>
      <c r="S53" s="39"/>
      <c r="T53" s="39"/>
      <c r="U53" s="39"/>
      <c r="V53" s="195"/>
    </row>
    <row r="54" spans="1:22" ht="36.75" customHeight="1">
      <c r="A54" s="17"/>
      <c r="B54" s="150"/>
      <c r="C54" s="287" t="s">
        <v>92</v>
      </c>
      <c r="D54" s="287"/>
      <c r="E54" s="287"/>
      <c r="F54" s="287"/>
      <c r="G54" s="67"/>
      <c r="H54" s="9"/>
      <c r="I54" s="118"/>
      <c r="J54" s="114"/>
      <c r="K54" s="114"/>
      <c r="L54" s="278" t="s">
        <v>94</v>
      </c>
      <c r="M54" s="278"/>
      <c r="N54" s="278"/>
      <c r="O54" s="278"/>
      <c r="P54" s="176"/>
      <c r="Q54" s="43"/>
      <c r="R54" s="44"/>
      <c r="S54" s="45"/>
      <c r="T54" s="44"/>
      <c r="U54" s="46"/>
      <c r="V54" s="195"/>
    </row>
    <row r="55" spans="1:84" ht="54.75" customHeight="1">
      <c r="A55" s="17"/>
      <c r="B55" s="242" t="s">
        <v>97</v>
      </c>
      <c r="C55" s="207"/>
      <c r="D55" s="241"/>
      <c r="E55" s="275" t="s">
        <v>132</v>
      </c>
      <c r="F55" s="275"/>
      <c r="G55" s="275"/>
      <c r="H55" s="130" t="s">
        <v>51</v>
      </c>
      <c r="I55" s="209" t="s">
        <v>133</v>
      </c>
      <c r="K55" s="167" t="s">
        <v>96</v>
      </c>
      <c r="L55" s="276" t="s">
        <v>134</v>
      </c>
      <c r="M55" s="276"/>
      <c r="N55" s="276"/>
      <c r="O55" s="277" t="s">
        <v>135</v>
      </c>
      <c r="P55" s="277"/>
      <c r="Q55" s="134"/>
      <c r="R55" s="168"/>
      <c r="S55" s="43"/>
      <c r="T55" s="44"/>
      <c r="U55" s="204"/>
      <c r="V55" s="202"/>
      <c r="W55" s="203"/>
      <c r="X55" s="195"/>
      <c r="Z55" s="184"/>
      <c r="AA55" s="184"/>
      <c r="CE55" s="47"/>
      <c r="CF55" s="47"/>
    </row>
    <row r="56" spans="1:84" ht="24" customHeight="1">
      <c r="A56" s="17"/>
      <c r="B56" s="17"/>
      <c r="C56" s="17"/>
      <c r="D56" s="17"/>
      <c r="E56" s="149">
        <f>IF(ISBLANK(E55),"ЗАПОВНІТЬ Код міста, № телефону","")</f>
      </c>
      <c r="F56" s="13"/>
      <c r="G56" s="13"/>
      <c r="I56" s="149">
        <f>IF(ISBLANK(I55),"ЗАПОВНІТЬ Код міста, № факсу","")</f>
      </c>
      <c r="L56" s="149">
        <f>IF(ISBLANK(L55),"ЗАПОВНІТЬ ел.пошта","")</f>
      </c>
      <c r="M56" s="13"/>
      <c r="N56" s="66"/>
      <c r="Q56" s="13"/>
      <c r="R56" s="169"/>
      <c r="S56" s="41"/>
      <c r="T56" s="42"/>
      <c r="U56" s="195"/>
      <c r="V56" s="195"/>
      <c r="W56" s="195"/>
      <c r="X56" s="195"/>
      <c r="Z56" s="184"/>
      <c r="AA56" s="184"/>
      <c r="CE56" s="47"/>
      <c r="CF56" s="47"/>
    </row>
    <row r="57" spans="1:22" ht="18.75" customHeight="1">
      <c r="A57" s="17"/>
      <c r="Q57" s="43"/>
      <c r="R57" s="44"/>
      <c r="S57" s="39"/>
      <c r="T57" s="39"/>
      <c r="U57" s="39"/>
      <c r="V57" s="195"/>
    </row>
    <row r="58" spans="1:17" ht="23.25">
      <c r="A58" s="17"/>
      <c r="Q58" s="23"/>
    </row>
    <row r="59" ht="23.25">
      <c r="A59" s="17"/>
    </row>
    <row r="60" ht="23.25">
      <c r="A60" s="17"/>
    </row>
    <row r="61" ht="23.25">
      <c r="C61" s="21"/>
    </row>
    <row r="63" spans="1:84" s="24" customFormat="1" ht="42.75" customHeight="1">
      <c r="A63" s="1"/>
      <c r="B63" s="82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66"/>
      <c r="N63" s="11"/>
      <c r="O63" s="11"/>
      <c r="P63" s="11"/>
      <c r="V63" s="184"/>
      <c r="W63" s="184"/>
      <c r="X63" s="184"/>
      <c r="Y63" s="184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47"/>
      <c r="CC63" s="47"/>
      <c r="CD63" s="47"/>
      <c r="CE63" s="184"/>
      <c r="CF63" s="184"/>
    </row>
  </sheetData>
  <sheetProtection password="CF22" sheet="1" selectLockedCells="1"/>
  <mergeCells count="64">
    <mergeCell ref="B2:P2"/>
    <mergeCell ref="B3:P3"/>
    <mergeCell ref="B6:H6"/>
    <mergeCell ref="M6:P6"/>
    <mergeCell ref="B7:H8"/>
    <mergeCell ref="C18:L18"/>
    <mergeCell ref="I7:I9"/>
    <mergeCell ref="M7:P9"/>
    <mergeCell ref="B9:H9"/>
    <mergeCell ref="B14:F14"/>
    <mergeCell ref="C19:L19"/>
    <mergeCell ref="B12:F12"/>
    <mergeCell ref="G12:P12"/>
    <mergeCell ref="G13:H13"/>
    <mergeCell ref="G14:P14"/>
    <mergeCell ref="C20:L20"/>
    <mergeCell ref="C32:F32"/>
    <mergeCell ref="G32:L32"/>
    <mergeCell ref="C21:F21"/>
    <mergeCell ref="G21:L21"/>
    <mergeCell ref="G22:L22"/>
    <mergeCell ref="C23:L23"/>
    <mergeCell ref="C24:L24"/>
    <mergeCell ref="C25:L25"/>
    <mergeCell ref="C41:L41"/>
    <mergeCell ref="C42:L42"/>
    <mergeCell ref="B49:G49"/>
    <mergeCell ref="C26:F26"/>
    <mergeCell ref="G26:L26"/>
    <mergeCell ref="G27:L27"/>
    <mergeCell ref="C28:L28"/>
    <mergeCell ref="C29:L29"/>
    <mergeCell ref="C30:L30"/>
    <mergeCell ref="C31:L31"/>
    <mergeCell ref="L1:P1"/>
    <mergeCell ref="B52:G52"/>
    <mergeCell ref="H52:I52"/>
    <mergeCell ref="L52:O52"/>
    <mergeCell ref="B11:F11"/>
    <mergeCell ref="G11:P11"/>
    <mergeCell ref="G15:P15"/>
    <mergeCell ref="G33:L33"/>
    <mergeCell ref="C37:L37"/>
    <mergeCell ref="C36:L36"/>
    <mergeCell ref="E55:G55"/>
    <mergeCell ref="L55:N55"/>
    <mergeCell ref="O55:P55"/>
    <mergeCell ref="C54:F54"/>
    <mergeCell ref="L54:O54"/>
    <mergeCell ref="L49:O49"/>
    <mergeCell ref="C50:F50"/>
    <mergeCell ref="B53:G53"/>
    <mergeCell ref="L51:O51"/>
    <mergeCell ref="L50:O50"/>
    <mergeCell ref="B51:G51"/>
    <mergeCell ref="H51:I51"/>
    <mergeCell ref="C34:L34"/>
    <mergeCell ref="C35:L35"/>
    <mergeCell ref="L53:O53"/>
    <mergeCell ref="C43:L43"/>
    <mergeCell ref="C44:L44"/>
    <mergeCell ref="C38:L38"/>
    <mergeCell ref="C39:L39"/>
    <mergeCell ref="C40:L40"/>
  </mergeCells>
  <conditionalFormatting sqref="N4">
    <cfRule type="containsText" priority="30" dxfId="159" operator="containsText" stopIfTrue="1" text="ЗАПОВНІТЬ місяць">
      <formula>NOT(ISERROR(SEARCH("ЗАПОВНІТЬ місяць",N4)))</formula>
    </cfRule>
  </conditionalFormatting>
  <conditionalFormatting sqref="Q34:Q44">
    <cfRule type="containsText" priority="29" dxfId="159" operator="containsText" text="Заповніть">
      <formula>NOT(ISERROR(SEARCH("Заповніть",Q34)))</formula>
    </cfRule>
  </conditionalFormatting>
  <conditionalFormatting sqref="Q14">
    <cfRule type="containsText" priority="26" dxfId="159" operator="containsText" stopIfTrue="1" text="ЗАПОВНІТЬ адресу">
      <formula>NOT(ISERROR(SEARCH("ЗАПОВНІТЬ адресу",Q14)))</formula>
    </cfRule>
  </conditionalFormatting>
  <conditionalFormatting sqref="O20:P22 O25:P27 O30:P36 O38:P43 O37 O44">
    <cfRule type="cellIs" priority="25" dxfId="160" operator="equal" stopIfTrue="1">
      <formula>0</formula>
    </cfRule>
  </conditionalFormatting>
  <conditionalFormatting sqref="Q12">
    <cfRule type="containsText" priority="24" dxfId="159" operator="containsText" stopIfTrue="1" text="ЗАПОВНІТЬ назву">
      <formula>NOT(ISERROR(SEARCH("ЗАПОВНІТЬ назву",Q12)))</formula>
    </cfRule>
  </conditionalFormatting>
  <conditionalFormatting sqref="P49 P51 P53">
    <cfRule type="containsText" priority="16" dxfId="159" operator="containsText" stopIfTrue="1" text="ЗАПОВНІТЬ ПРІЗВИЩЕ">
      <formula>NOT(ISERROR(SEARCH("ЗАПОВНІТЬ ПРІЗВИЩЕ",P49)))</formula>
    </cfRule>
  </conditionalFormatting>
  <conditionalFormatting sqref="Q45:Q49">
    <cfRule type="containsText" priority="14" dxfId="159" operator="containsText" text="Заповніть">
      <formula>NOT(ISERROR(SEARCH("Заповніть",Q45)))</formula>
    </cfRule>
  </conditionalFormatting>
  <conditionalFormatting sqref="B50 B54">
    <cfRule type="containsText" priority="13" dxfId="159" operator="containsText" stopIfTrue="1" text="ЗАПОВНІТЬ">
      <formula>NOT(ISERROR(SEARCH("ЗАПОВНІТЬ",B50)))</formula>
    </cfRule>
  </conditionalFormatting>
  <conditionalFormatting sqref="O45:P48">
    <cfRule type="cellIs" priority="11" dxfId="160" operator="equal" stopIfTrue="1">
      <formula>0</formula>
    </cfRule>
  </conditionalFormatting>
  <conditionalFormatting sqref="O23:P24">
    <cfRule type="cellIs" priority="4" dxfId="160" operator="equal" stopIfTrue="1">
      <formula>0</formula>
    </cfRule>
  </conditionalFormatting>
  <conditionalFormatting sqref="O28:P29">
    <cfRule type="cellIs" priority="3" dxfId="160" operator="equal" stopIfTrue="1">
      <formula>0</formula>
    </cfRule>
  </conditionalFormatting>
  <conditionalFormatting sqref="P37">
    <cfRule type="cellIs" priority="2" dxfId="160" operator="equal" stopIfTrue="1">
      <formula>0</formula>
    </cfRule>
  </conditionalFormatting>
  <conditionalFormatting sqref="P44">
    <cfRule type="cellIs" priority="1" dxfId="160" operator="equal" stopIfTrue="1">
      <formula>0</formula>
    </cfRule>
  </conditionalFormatting>
  <printOptions horizontalCentered="1"/>
  <pageMargins left="0.31496062992125984" right="0.15748031496062992" top="0.4724409448818898" bottom="0.2362204724409449" header="0.15748031496062992" footer="0.2362204724409449"/>
  <pageSetup cellComments="asDisplayed" fitToHeight="1" fitToWidth="1" horizontalDpi="600" verticalDpi="600" orientation="portrait" paperSize="9" scale="3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63"/>
  <sheetViews>
    <sheetView showGridLines="0" tabSelected="1" zoomScale="60" zoomScaleNormal="60" zoomScalePageLayoutView="39" workbookViewId="0" topLeftCell="A1">
      <selection activeCell="O23" sqref="O23"/>
    </sheetView>
  </sheetViews>
  <sheetFormatPr defaultColWidth="15.75390625" defaultRowHeight="12.75"/>
  <cols>
    <col min="1" max="1" width="2.375" style="1" customWidth="1"/>
    <col min="2" max="2" width="10.625" style="82" customWidth="1"/>
    <col min="3" max="3" width="15.25390625" style="11" customWidth="1"/>
    <col min="4" max="4" width="12.625" style="11" customWidth="1"/>
    <col min="5" max="5" width="11.375" style="11" customWidth="1"/>
    <col min="6" max="6" width="11.00390625" style="11" customWidth="1"/>
    <col min="7" max="8" width="13.75390625" style="11" customWidth="1"/>
    <col min="9" max="9" width="25.625" style="11" customWidth="1"/>
    <col min="10" max="10" width="16.75390625" style="11" customWidth="1"/>
    <col min="11" max="11" width="24.625" style="11" customWidth="1"/>
    <col min="12" max="12" width="15.75390625" style="11" customWidth="1"/>
    <col min="13" max="13" width="11.00390625" style="66" customWidth="1"/>
    <col min="14" max="14" width="21.625" style="11" customWidth="1"/>
    <col min="15" max="15" width="21.125" style="11" customWidth="1"/>
    <col min="16" max="16" width="30.125" style="11" customWidth="1"/>
    <col min="17" max="17" width="5.00390625" style="24" customWidth="1"/>
    <col min="18" max="18" width="14.75390625" style="24" customWidth="1"/>
    <col min="19" max="21" width="15.75390625" style="24" customWidth="1"/>
    <col min="22" max="25" width="11.125" style="184" customWidth="1"/>
    <col min="26" max="82" width="11.125" style="47" customWidth="1"/>
    <col min="83" max="84" width="11.125" style="184" customWidth="1"/>
    <col min="85" max="16384" width="15.75390625" style="1" customWidth="1"/>
  </cols>
  <sheetData>
    <row r="1" spans="1:84" s="55" customFormat="1" ht="124.5" customHeight="1">
      <c r="A1" s="50"/>
      <c r="B1" s="79"/>
      <c r="C1" s="51"/>
      <c r="D1" s="51"/>
      <c r="E1" s="51"/>
      <c r="F1" s="51"/>
      <c r="G1" s="51"/>
      <c r="H1" s="51"/>
      <c r="I1" s="51"/>
      <c r="J1" s="51"/>
      <c r="K1" s="51"/>
      <c r="L1" s="279" t="s">
        <v>122</v>
      </c>
      <c r="M1" s="279"/>
      <c r="N1" s="279"/>
      <c r="O1" s="279"/>
      <c r="P1" s="279"/>
      <c r="Q1" s="52"/>
      <c r="R1" s="53"/>
      <c r="S1" s="53"/>
      <c r="T1" s="53"/>
      <c r="U1" s="53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</row>
    <row r="2" spans="1:84" s="55" customFormat="1" ht="25.5" customHeight="1">
      <c r="A2" s="50"/>
      <c r="B2" s="331" t="s">
        <v>62</v>
      </c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52"/>
      <c r="R2" s="53"/>
      <c r="S2" s="53"/>
      <c r="T2" s="53"/>
      <c r="U2" s="53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</row>
    <row r="3" spans="1:84" s="12" customFormat="1" ht="60" customHeight="1">
      <c r="A3" s="18"/>
      <c r="B3" s="332" t="s">
        <v>124</v>
      </c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25"/>
      <c r="R3" s="26"/>
      <c r="S3" s="26"/>
      <c r="T3" s="26"/>
      <c r="U3" s="26"/>
      <c r="V3" s="183"/>
      <c r="W3" s="183"/>
      <c r="X3" s="183"/>
      <c r="Y3" s="183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183"/>
      <c r="CF3" s="183"/>
    </row>
    <row r="4" spans="1:17" ht="37.5" customHeight="1">
      <c r="A4" s="17"/>
      <c r="B4" s="79"/>
      <c r="C4" s="4"/>
      <c r="D4" s="4"/>
      <c r="E4" s="4"/>
      <c r="F4" s="4"/>
      <c r="G4" s="5"/>
      <c r="H4" s="167" t="s">
        <v>49</v>
      </c>
      <c r="I4" s="172" t="s">
        <v>114</v>
      </c>
      <c r="J4" s="182" t="str">
        <f>'1 січ'!$J$4</f>
        <v>2019</v>
      </c>
      <c r="K4" s="133" t="s">
        <v>50</v>
      </c>
      <c r="N4" s="148">
        <f>IF(ISBLANK(I4),"ЗАПОВНІТЬ місяць та рік","")</f>
      </c>
      <c r="O4" s="3"/>
      <c r="P4" s="3"/>
      <c r="Q4" s="23"/>
    </row>
    <row r="5" spans="1:17" ht="24" thickBot="1">
      <c r="A5" s="17"/>
      <c r="B5" s="79"/>
      <c r="C5" s="6"/>
      <c r="D5" s="6"/>
      <c r="E5" s="6"/>
      <c r="F5" s="6"/>
      <c r="G5" s="7" t="s">
        <v>43</v>
      </c>
      <c r="H5" s="19"/>
      <c r="I5" s="68" t="s">
        <v>44</v>
      </c>
      <c r="J5" s="68"/>
      <c r="K5" s="68"/>
      <c r="L5" s="7"/>
      <c r="M5" s="64"/>
      <c r="N5" s="8"/>
      <c r="O5" s="14"/>
      <c r="P5" s="14"/>
      <c r="Q5" s="23"/>
    </row>
    <row r="6" spans="1:22" ht="45" customHeight="1" thickBot="1">
      <c r="A6" s="17"/>
      <c r="B6" s="333" t="s">
        <v>48</v>
      </c>
      <c r="C6" s="334"/>
      <c r="D6" s="334"/>
      <c r="E6" s="334"/>
      <c r="F6" s="334"/>
      <c r="G6" s="334"/>
      <c r="H6" s="335"/>
      <c r="I6" s="129" t="s">
        <v>15</v>
      </c>
      <c r="J6" s="127"/>
      <c r="K6" s="127"/>
      <c r="L6" s="125"/>
      <c r="M6" s="336" t="s">
        <v>89</v>
      </c>
      <c r="N6" s="336"/>
      <c r="O6" s="336"/>
      <c r="P6" s="336"/>
      <c r="Q6" s="23"/>
      <c r="R6" s="27"/>
      <c r="S6" s="27"/>
      <c r="T6" s="27"/>
      <c r="U6" s="28"/>
      <c r="V6" s="186"/>
    </row>
    <row r="7" spans="1:22" ht="24" customHeight="1">
      <c r="A7" s="17"/>
      <c r="B7" s="337" t="s">
        <v>88</v>
      </c>
      <c r="C7" s="338"/>
      <c r="D7" s="338"/>
      <c r="E7" s="338"/>
      <c r="F7" s="338"/>
      <c r="G7" s="338"/>
      <c r="H7" s="339"/>
      <c r="I7" s="343" t="s">
        <v>47</v>
      </c>
      <c r="J7" s="128"/>
      <c r="K7" s="128"/>
      <c r="L7" s="88"/>
      <c r="M7" s="346" t="s">
        <v>123</v>
      </c>
      <c r="N7" s="346"/>
      <c r="O7" s="346"/>
      <c r="P7" s="346"/>
      <c r="Q7" s="23"/>
      <c r="R7" s="27"/>
      <c r="S7" s="27"/>
      <c r="T7" s="27"/>
      <c r="U7" s="28"/>
      <c r="V7" s="186"/>
    </row>
    <row r="8" spans="1:22" ht="58.5" customHeight="1">
      <c r="A8" s="17"/>
      <c r="B8" s="340"/>
      <c r="C8" s="341"/>
      <c r="D8" s="341"/>
      <c r="E8" s="341"/>
      <c r="F8" s="341"/>
      <c r="G8" s="341"/>
      <c r="H8" s="342"/>
      <c r="I8" s="344"/>
      <c r="J8" s="128"/>
      <c r="K8" s="128"/>
      <c r="L8" s="120"/>
      <c r="M8" s="346"/>
      <c r="N8" s="346"/>
      <c r="O8" s="346"/>
      <c r="P8" s="346"/>
      <c r="Q8" s="23"/>
      <c r="R8" s="29"/>
      <c r="S8" s="29"/>
      <c r="T8" s="29"/>
      <c r="U8" s="30"/>
      <c r="V8" s="188"/>
    </row>
    <row r="9" spans="1:22" ht="69" customHeight="1" thickBot="1">
      <c r="A9" s="17"/>
      <c r="B9" s="347" t="s">
        <v>95</v>
      </c>
      <c r="C9" s="348"/>
      <c r="D9" s="348"/>
      <c r="E9" s="348"/>
      <c r="F9" s="348"/>
      <c r="G9" s="348"/>
      <c r="H9" s="349"/>
      <c r="I9" s="345"/>
      <c r="J9" s="128"/>
      <c r="K9" s="128"/>
      <c r="L9" s="120"/>
      <c r="M9" s="346"/>
      <c r="N9" s="346"/>
      <c r="O9" s="346"/>
      <c r="P9" s="346"/>
      <c r="Q9" s="23"/>
      <c r="U9" s="30"/>
      <c r="V9" s="188"/>
    </row>
    <row r="10" spans="1:22" ht="20.25" customHeight="1" thickBot="1">
      <c r="A10" s="17"/>
      <c r="B10" s="80"/>
      <c r="C10" s="2"/>
      <c r="D10" s="2"/>
      <c r="E10" s="2"/>
      <c r="F10" s="2"/>
      <c r="G10" s="2"/>
      <c r="H10" s="2"/>
      <c r="I10" s="2"/>
      <c r="J10" s="2"/>
      <c r="K10" s="2"/>
      <c r="L10" s="2"/>
      <c r="M10" s="65"/>
      <c r="N10" s="2"/>
      <c r="O10" s="2"/>
      <c r="P10" s="2"/>
      <c r="Q10" s="31"/>
      <c r="R10" s="30"/>
      <c r="S10" s="30"/>
      <c r="T10" s="30"/>
      <c r="U10" s="30"/>
      <c r="V10" s="188"/>
    </row>
    <row r="11" spans="1:22" ht="23.25">
      <c r="A11" s="17"/>
      <c r="B11" s="357" t="s">
        <v>84</v>
      </c>
      <c r="C11" s="358"/>
      <c r="D11" s="358"/>
      <c r="E11" s="358"/>
      <c r="F11" s="358"/>
      <c r="G11" s="355"/>
      <c r="H11" s="355"/>
      <c r="I11" s="355"/>
      <c r="J11" s="355"/>
      <c r="K11" s="355"/>
      <c r="L11" s="355"/>
      <c r="M11" s="355"/>
      <c r="N11" s="355"/>
      <c r="O11" s="355"/>
      <c r="P11" s="356"/>
      <c r="Q11" s="175"/>
      <c r="R11" s="30"/>
      <c r="S11" s="30"/>
      <c r="T11" s="30"/>
      <c r="U11" s="30"/>
      <c r="V11" s="188"/>
    </row>
    <row r="12" spans="2:30" ht="26.25">
      <c r="B12" s="359" t="s">
        <v>82</v>
      </c>
      <c r="C12" s="360"/>
      <c r="D12" s="360"/>
      <c r="E12" s="360"/>
      <c r="F12" s="360"/>
      <c r="G12" s="376" t="str">
        <f>'3 бер'!H12</f>
        <v>КП "Водоканал" Мелітопольської міської ради Запорізької області</v>
      </c>
      <c r="H12" s="376"/>
      <c r="I12" s="376"/>
      <c r="J12" s="376"/>
      <c r="K12" s="376"/>
      <c r="L12" s="376"/>
      <c r="M12" s="376"/>
      <c r="N12" s="376"/>
      <c r="O12" s="376"/>
      <c r="P12" s="377"/>
      <c r="Q12" s="148">
        <f>IF(ISBLANK(G12),"ЗАПОВНІТЬ назву","")</f>
      </c>
      <c r="R12" s="56"/>
      <c r="S12" s="56"/>
      <c r="T12" s="56"/>
      <c r="U12" s="56"/>
      <c r="V12" s="189"/>
      <c r="W12" s="189"/>
      <c r="X12" s="189"/>
      <c r="Y12" s="189"/>
      <c r="Z12" s="189"/>
      <c r="AA12" s="189"/>
      <c r="AB12" s="189"/>
      <c r="AC12" s="189"/>
      <c r="AD12" s="189"/>
    </row>
    <row r="13" spans="2:30" ht="27">
      <c r="B13" s="135" t="s">
        <v>83</v>
      </c>
      <c r="C13" s="126"/>
      <c r="D13" s="126"/>
      <c r="E13" s="126"/>
      <c r="F13" s="126"/>
      <c r="G13" s="378" t="str">
        <f>'9 вер'!G13</f>
        <v>код 03327090</v>
      </c>
      <c r="H13" s="378"/>
      <c r="I13" s="238"/>
      <c r="J13" s="238"/>
      <c r="K13" s="238"/>
      <c r="L13" s="238"/>
      <c r="M13" s="238"/>
      <c r="N13" s="238"/>
      <c r="O13" s="238"/>
      <c r="P13" s="239"/>
      <c r="Q13" s="173"/>
      <c r="R13" s="56"/>
      <c r="S13" s="56"/>
      <c r="T13" s="56"/>
      <c r="U13" s="56"/>
      <c r="V13" s="189"/>
      <c r="W13" s="189"/>
      <c r="X13" s="189"/>
      <c r="Y13" s="189"/>
      <c r="Z13" s="189"/>
      <c r="AA13" s="189"/>
      <c r="AB13" s="189"/>
      <c r="AC13" s="189"/>
      <c r="AD13" s="189"/>
    </row>
    <row r="14" spans="1:84" s="15" customFormat="1" ht="26.25">
      <c r="A14" s="17"/>
      <c r="B14" s="361" t="s">
        <v>81</v>
      </c>
      <c r="C14" s="362"/>
      <c r="D14" s="362"/>
      <c r="E14" s="362"/>
      <c r="F14" s="362"/>
      <c r="G14" s="351" t="str">
        <f>'3 бер'!H14</f>
        <v>72312 Запорізька область, м. Мелітополь, вул.Покровська, будинок 100</v>
      </c>
      <c r="H14" s="351"/>
      <c r="I14" s="351"/>
      <c r="J14" s="351"/>
      <c r="K14" s="351"/>
      <c r="L14" s="351"/>
      <c r="M14" s="351"/>
      <c r="N14" s="351"/>
      <c r="O14" s="351"/>
      <c r="P14" s="352"/>
      <c r="Q14" s="148">
        <f>IF(ISBLANK(G14),"ЗАПОВНІТЬ адресу","")</f>
      </c>
      <c r="R14" s="33"/>
      <c r="S14" s="32"/>
      <c r="T14" s="32"/>
      <c r="U14" s="30"/>
      <c r="V14" s="188"/>
      <c r="W14" s="184"/>
      <c r="X14" s="184"/>
      <c r="Y14" s="184"/>
      <c r="Z14" s="47"/>
      <c r="AA14" s="47"/>
      <c r="AB14" s="47"/>
      <c r="AC14" s="47"/>
      <c r="AD14" s="47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193"/>
      <c r="CF14" s="193"/>
    </row>
    <row r="15" spans="1:30" ht="39" customHeight="1" thickBot="1">
      <c r="A15" s="20"/>
      <c r="B15" s="136" t="s">
        <v>68</v>
      </c>
      <c r="C15" s="123"/>
      <c r="D15" s="123"/>
      <c r="E15" s="123"/>
      <c r="F15" s="123"/>
      <c r="G15" s="370" t="s">
        <v>69</v>
      </c>
      <c r="H15" s="370"/>
      <c r="I15" s="370"/>
      <c r="J15" s="370"/>
      <c r="K15" s="370"/>
      <c r="L15" s="370"/>
      <c r="M15" s="370"/>
      <c r="N15" s="370"/>
      <c r="O15" s="370"/>
      <c r="P15" s="371"/>
      <c r="Q15" s="174"/>
      <c r="R15" s="34"/>
      <c r="S15" s="34"/>
      <c r="T15" s="34"/>
      <c r="U15" s="35"/>
      <c r="V15" s="192"/>
      <c r="W15" s="193"/>
      <c r="X15" s="193"/>
      <c r="Y15" s="193"/>
      <c r="Z15" s="48"/>
      <c r="AA15" s="48"/>
      <c r="AB15" s="48"/>
      <c r="AC15" s="48"/>
      <c r="AD15" s="48"/>
    </row>
    <row r="16" spans="1:84" s="154" customFormat="1" ht="6.75" customHeight="1">
      <c r="A16" s="151"/>
      <c r="B16" s="152"/>
      <c r="C16" s="85"/>
      <c r="D16" s="85"/>
      <c r="E16" s="85"/>
      <c r="F16" s="85"/>
      <c r="G16" s="86"/>
      <c r="H16" s="86"/>
      <c r="I16" s="86"/>
      <c r="J16" s="86"/>
      <c r="K16" s="86"/>
      <c r="L16" s="86"/>
      <c r="M16" s="87"/>
      <c r="N16" s="86"/>
      <c r="O16" s="86"/>
      <c r="P16" s="86"/>
      <c r="Q16" s="37"/>
      <c r="R16" s="38"/>
      <c r="S16" s="38"/>
      <c r="T16" s="38"/>
      <c r="U16" s="39"/>
      <c r="V16" s="195"/>
      <c r="W16" s="195"/>
      <c r="X16" s="195"/>
      <c r="Y16" s="195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3"/>
      <c r="BM16" s="153"/>
      <c r="BN16" s="153"/>
      <c r="BO16" s="153"/>
      <c r="BP16" s="153"/>
      <c r="BQ16" s="153"/>
      <c r="BR16" s="153"/>
      <c r="BS16" s="153"/>
      <c r="BT16" s="153"/>
      <c r="BU16" s="153"/>
      <c r="BV16" s="153"/>
      <c r="BW16" s="153"/>
      <c r="BX16" s="153"/>
      <c r="BY16" s="153"/>
      <c r="BZ16" s="153"/>
      <c r="CA16" s="153"/>
      <c r="CB16" s="153"/>
      <c r="CC16" s="153"/>
      <c r="CD16" s="153"/>
      <c r="CE16" s="195"/>
      <c r="CF16" s="195"/>
    </row>
    <row r="17" spans="2:84" s="69" customFormat="1" ht="26.25" customHeight="1" thickBot="1">
      <c r="B17" s="159"/>
      <c r="C17" s="160"/>
      <c r="D17" s="160"/>
      <c r="E17" s="160"/>
      <c r="F17" s="161"/>
      <c r="G17" s="162"/>
      <c r="H17" s="161"/>
      <c r="I17" s="163"/>
      <c r="J17" s="163"/>
      <c r="K17" s="163"/>
      <c r="L17" s="163"/>
      <c r="M17" s="164"/>
      <c r="N17" s="165"/>
      <c r="O17" s="166"/>
      <c r="P17" s="166"/>
      <c r="Q17" s="70"/>
      <c r="R17" s="70"/>
      <c r="S17" s="70"/>
      <c r="T17" s="70"/>
      <c r="U17" s="70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</row>
    <row r="18" spans="1:84" s="101" customFormat="1" ht="50.25" customHeight="1">
      <c r="A18" s="97"/>
      <c r="B18" s="155" t="s">
        <v>16</v>
      </c>
      <c r="C18" s="322" t="s">
        <v>78</v>
      </c>
      <c r="D18" s="323"/>
      <c r="E18" s="323"/>
      <c r="F18" s="323"/>
      <c r="G18" s="323"/>
      <c r="H18" s="323"/>
      <c r="I18" s="323"/>
      <c r="J18" s="323"/>
      <c r="K18" s="323"/>
      <c r="L18" s="324"/>
      <c r="M18" s="156" t="s">
        <v>25</v>
      </c>
      <c r="N18" s="156" t="s">
        <v>42</v>
      </c>
      <c r="O18" s="157" t="s">
        <v>8</v>
      </c>
      <c r="P18" s="158" t="s">
        <v>58</v>
      </c>
      <c r="Q18" s="98"/>
      <c r="R18" s="99"/>
      <c r="S18" s="99"/>
      <c r="T18" s="99"/>
      <c r="U18" s="99"/>
      <c r="V18" s="100"/>
      <c r="W18" s="100"/>
      <c r="X18" s="100"/>
      <c r="Y18" s="100"/>
      <c r="Z18" s="196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</row>
    <row r="19" spans="1:84" s="95" customFormat="1" ht="15">
      <c r="A19" s="91"/>
      <c r="B19" s="89" t="s">
        <v>0</v>
      </c>
      <c r="C19" s="325" t="s">
        <v>1</v>
      </c>
      <c r="D19" s="326"/>
      <c r="E19" s="326"/>
      <c r="F19" s="326"/>
      <c r="G19" s="326"/>
      <c r="H19" s="326"/>
      <c r="I19" s="326"/>
      <c r="J19" s="326"/>
      <c r="K19" s="326"/>
      <c r="L19" s="327"/>
      <c r="M19" s="90" t="s">
        <v>2</v>
      </c>
      <c r="N19" s="90" t="s">
        <v>24</v>
      </c>
      <c r="O19" s="137">
        <v>1</v>
      </c>
      <c r="P19" s="138" t="s">
        <v>9</v>
      </c>
      <c r="Q19" s="92"/>
      <c r="R19" s="93"/>
      <c r="S19" s="93"/>
      <c r="T19" s="93"/>
      <c r="U19" s="93"/>
      <c r="V19" s="94"/>
      <c r="W19" s="94"/>
      <c r="X19" s="94"/>
      <c r="Y19" s="94"/>
      <c r="Z19" s="197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</row>
    <row r="20" spans="1:84" s="15" customFormat="1" ht="30" customHeight="1">
      <c r="A20" s="97"/>
      <c r="B20" s="102" t="s">
        <v>3</v>
      </c>
      <c r="C20" s="328" t="s">
        <v>100</v>
      </c>
      <c r="D20" s="329"/>
      <c r="E20" s="329"/>
      <c r="F20" s="329"/>
      <c r="G20" s="329"/>
      <c r="H20" s="329"/>
      <c r="I20" s="329"/>
      <c r="J20" s="329"/>
      <c r="K20" s="329"/>
      <c r="L20" s="330"/>
      <c r="M20" s="139" t="s">
        <v>26</v>
      </c>
      <c r="N20" s="77" t="s">
        <v>86</v>
      </c>
      <c r="O20" s="243">
        <f>O21+O22</f>
        <v>589</v>
      </c>
      <c r="P20" s="244">
        <f>P21+P22</f>
        <v>6693</v>
      </c>
      <c r="Q20" s="40"/>
      <c r="R20" s="36"/>
      <c r="S20" s="36"/>
      <c r="T20" s="36"/>
      <c r="U20" s="36"/>
      <c r="V20" s="193"/>
      <c r="W20" s="193"/>
      <c r="X20" s="193"/>
      <c r="Y20" s="193"/>
      <c r="Z20" s="19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193"/>
      <c r="CF20" s="193"/>
    </row>
    <row r="21" spans="1:84" s="15" customFormat="1" ht="30" customHeight="1">
      <c r="A21" s="97"/>
      <c r="B21" s="103" t="s">
        <v>17</v>
      </c>
      <c r="C21" s="314" t="s">
        <v>79</v>
      </c>
      <c r="D21" s="303"/>
      <c r="E21" s="303"/>
      <c r="F21" s="303"/>
      <c r="G21" s="303" t="s">
        <v>63</v>
      </c>
      <c r="H21" s="303"/>
      <c r="I21" s="303"/>
      <c r="J21" s="303"/>
      <c r="K21" s="303"/>
      <c r="L21" s="304"/>
      <c r="M21" s="140" t="s">
        <v>70</v>
      </c>
      <c r="N21" s="78" t="s">
        <v>86</v>
      </c>
      <c r="O21" s="245">
        <v>0</v>
      </c>
      <c r="P21" s="268">
        <f>O21+'9 вер'!P21</f>
        <v>0</v>
      </c>
      <c r="Q21" s="40"/>
      <c r="R21" s="36"/>
      <c r="S21" s="36"/>
      <c r="T21" s="36"/>
      <c r="U21" s="36"/>
      <c r="V21" s="193"/>
      <c r="W21" s="193"/>
      <c r="X21" s="193"/>
      <c r="Y21" s="193"/>
      <c r="Z21" s="19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193"/>
      <c r="CF21" s="193"/>
    </row>
    <row r="22" spans="1:84" s="15" customFormat="1" ht="30" customHeight="1">
      <c r="A22" s="97"/>
      <c r="B22" s="103" t="s">
        <v>18</v>
      </c>
      <c r="C22" s="84"/>
      <c r="D22" s="83"/>
      <c r="E22" s="83"/>
      <c r="F22" s="83"/>
      <c r="G22" s="303" t="s">
        <v>64</v>
      </c>
      <c r="H22" s="303"/>
      <c r="I22" s="303"/>
      <c r="J22" s="303"/>
      <c r="K22" s="303"/>
      <c r="L22" s="304"/>
      <c r="M22" s="140" t="s">
        <v>71</v>
      </c>
      <c r="N22" s="78" t="s">
        <v>86</v>
      </c>
      <c r="O22" s="245">
        <v>589</v>
      </c>
      <c r="P22" s="268">
        <f>O22+'9 вер'!P22</f>
        <v>6693</v>
      </c>
      <c r="Q22" s="40"/>
      <c r="R22" s="36"/>
      <c r="S22" s="36"/>
      <c r="T22" s="36"/>
      <c r="U22" s="36"/>
      <c r="V22" s="193"/>
      <c r="W22" s="193"/>
      <c r="X22" s="193"/>
      <c r="Y22" s="193"/>
      <c r="Z22" s="19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193"/>
      <c r="CF22" s="193"/>
    </row>
    <row r="23" spans="1:84" s="15" customFormat="1" ht="30" customHeight="1">
      <c r="A23" s="97"/>
      <c r="B23" s="104" t="s">
        <v>9</v>
      </c>
      <c r="C23" s="314" t="s">
        <v>46</v>
      </c>
      <c r="D23" s="303"/>
      <c r="E23" s="303"/>
      <c r="F23" s="303"/>
      <c r="G23" s="303"/>
      <c r="H23" s="303"/>
      <c r="I23" s="303"/>
      <c r="J23" s="303"/>
      <c r="K23" s="303"/>
      <c r="L23" s="304"/>
      <c r="M23" s="140" t="s">
        <v>27</v>
      </c>
      <c r="N23" s="141" t="s">
        <v>45</v>
      </c>
      <c r="O23" s="246">
        <v>1.1951</v>
      </c>
      <c r="P23" s="247">
        <v>1.2203</v>
      </c>
      <c r="Q23" s="40"/>
      <c r="R23" s="36"/>
      <c r="S23" s="36"/>
      <c r="T23" s="36"/>
      <c r="U23" s="36"/>
      <c r="V23" s="193"/>
      <c r="W23" s="193"/>
      <c r="X23" s="193"/>
      <c r="Y23" s="193"/>
      <c r="Z23" s="19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193"/>
      <c r="CF23" s="193"/>
    </row>
    <row r="24" spans="1:84" s="15" customFormat="1" ht="30" customHeight="1">
      <c r="A24" s="97"/>
      <c r="B24" s="106" t="s">
        <v>4</v>
      </c>
      <c r="C24" s="315" t="s">
        <v>65</v>
      </c>
      <c r="D24" s="316"/>
      <c r="E24" s="316"/>
      <c r="F24" s="316"/>
      <c r="G24" s="316"/>
      <c r="H24" s="316"/>
      <c r="I24" s="316"/>
      <c r="J24" s="316"/>
      <c r="K24" s="316"/>
      <c r="L24" s="317"/>
      <c r="M24" s="142" t="s">
        <v>28</v>
      </c>
      <c r="N24" s="143" t="s">
        <v>45</v>
      </c>
      <c r="O24" s="251">
        <v>1.31495</v>
      </c>
      <c r="P24" s="252">
        <v>1.31495</v>
      </c>
      <c r="Q24" s="40"/>
      <c r="R24" s="36"/>
      <c r="S24" s="36"/>
      <c r="T24" s="36"/>
      <c r="U24" s="36"/>
      <c r="V24" s="193"/>
      <c r="W24" s="193"/>
      <c r="X24" s="193"/>
      <c r="Y24" s="193"/>
      <c r="Z24" s="19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193"/>
      <c r="CF24" s="193"/>
    </row>
    <row r="25" spans="1:84" s="15" customFormat="1" ht="30" customHeight="1">
      <c r="A25" s="97"/>
      <c r="B25" s="103" t="s">
        <v>5</v>
      </c>
      <c r="C25" s="321" t="s">
        <v>101</v>
      </c>
      <c r="D25" s="312"/>
      <c r="E25" s="312"/>
      <c r="F25" s="312"/>
      <c r="G25" s="312"/>
      <c r="H25" s="312"/>
      <c r="I25" s="312"/>
      <c r="J25" s="312"/>
      <c r="K25" s="312"/>
      <c r="L25" s="313"/>
      <c r="M25" s="144" t="s">
        <v>29</v>
      </c>
      <c r="N25" s="266" t="s">
        <v>86</v>
      </c>
      <c r="O25" s="267">
        <f>O26+O27</f>
        <v>242</v>
      </c>
      <c r="P25" s="268">
        <f>P26+P27</f>
        <v>2566</v>
      </c>
      <c r="Q25" s="40"/>
      <c r="R25" s="36"/>
      <c r="S25" s="36"/>
      <c r="T25" s="36"/>
      <c r="U25" s="36"/>
      <c r="V25" s="193"/>
      <c r="W25" s="193"/>
      <c r="X25" s="193"/>
      <c r="Y25" s="193"/>
      <c r="Z25" s="19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193"/>
      <c r="CF25" s="193"/>
    </row>
    <row r="26" spans="1:84" s="15" customFormat="1" ht="30" customHeight="1">
      <c r="A26" s="97"/>
      <c r="B26" s="104" t="s">
        <v>52</v>
      </c>
      <c r="C26" s="314" t="s">
        <v>79</v>
      </c>
      <c r="D26" s="303"/>
      <c r="E26" s="303"/>
      <c r="F26" s="303"/>
      <c r="G26" s="303" t="s">
        <v>63</v>
      </c>
      <c r="H26" s="303"/>
      <c r="I26" s="303"/>
      <c r="J26" s="303"/>
      <c r="K26" s="303"/>
      <c r="L26" s="304"/>
      <c r="M26" s="140" t="s">
        <v>72</v>
      </c>
      <c r="N26" s="78" t="s">
        <v>86</v>
      </c>
      <c r="O26" s="250">
        <v>132</v>
      </c>
      <c r="P26" s="268">
        <f>O26+'9 вер'!P26</f>
        <v>1204</v>
      </c>
      <c r="Q26" s="40"/>
      <c r="R26" s="36"/>
      <c r="S26" s="36"/>
      <c r="T26" s="36"/>
      <c r="U26" s="36"/>
      <c r="V26" s="193"/>
      <c r="W26" s="193"/>
      <c r="X26" s="193"/>
      <c r="Y26" s="193"/>
      <c r="Z26" s="19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193"/>
      <c r="CF26" s="193"/>
    </row>
    <row r="27" spans="1:84" s="15" customFormat="1" ht="30" customHeight="1">
      <c r="A27" s="97"/>
      <c r="B27" s="104" t="s">
        <v>53</v>
      </c>
      <c r="C27" s="84"/>
      <c r="D27" s="83"/>
      <c r="E27" s="83"/>
      <c r="F27" s="83"/>
      <c r="G27" s="303" t="s">
        <v>64</v>
      </c>
      <c r="H27" s="303"/>
      <c r="I27" s="303"/>
      <c r="J27" s="303"/>
      <c r="K27" s="303"/>
      <c r="L27" s="304"/>
      <c r="M27" s="140" t="s">
        <v>73</v>
      </c>
      <c r="N27" s="78" t="s">
        <v>86</v>
      </c>
      <c r="O27" s="250">
        <v>110</v>
      </c>
      <c r="P27" s="268">
        <f>O27+'9 вер'!P27</f>
        <v>1362</v>
      </c>
      <c r="Q27" s="40"/>
      <c r="R27" s="36"/>
      <c r="S27" s="36"/>
      <c r="T27" s="36"/>
      <c r="U27" s="36"/>
      <c r="V27" s="193"/>
      <c r="W27" s="193"/>
      <c r="X27" s="193"/>
      <c r="Y27" s="193"/>
      <c r="Z27" s="19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193"/>
      <c r="CF27" s="193"/>
    </row>
    <row r="28" spans="1:84" s="60" customFormat="1" ht="30" customHeight="1">
      <c r="A28" s="105"/>
      <c r="B28" s="104" t="s">
        <v>6</v>
      </c>
      <c r="C28" s="314" t="s">
        <v>23</v>
      </c>
      <c r="D28" s="303"/>
      <c r="E28" s="303"/>
      <c r="F28" s="303"/>
      <c r="G28" s="303"/>
      <c r="H28" s="303"/>
      <c r="I28" s="303"/>
      <c r="J28" s="303"/>
      <c r="K28" s="303"/>
      <c r="L28" s="304"/>
      <c r="M28" s="140" t="s">
        <v>30</v>
      </c>
      <c r="N28" s="141" t="s">
        <v>45</v>
      </c>
      <c r="O28" s="246">
        <v>0.7322</v>
      </c>
      <c r="P28" s="247">
        <v>0.8153</v>
      </c>
      <c r="Q28" s="61"/>
      <c r="R28" s="61"/>
      <c r="S28" s="61"/>
      <c r="T28" s="61"/>
      <c r="U28" s="61"/>
      <c r="V28" s="199"/>
      <c r="W28" s="199"/>
      <c r="X28" s="199"/>
      <c r="Y28" s="199"/>
      <c r="Z28" s="200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199"/>
      <c r="CF28" s="199"/>
    </row>
    <row r="29" spans="1:84" s="15" customFormat="1" ht="30" customHeight="1">
      <c r="A29" s="97"/>
      <c r="B29" s="106" t="s">
        <v>7</v>
      </c>
      <c r="C29" s="315" t="s">
        <v>66</v>
      </c>
      <c r="D29" s="316"/>
      <c r="E29" s="316"/>
      <c r="F29" s="316"/>
      <c r="G29" s="316"/>
      <c r="H29" s="316"/>
      <c r="I29" s="316"/>
      <c r="J29" s="316"/>
      <c r="K29" s="316"/>
      <c r="L29" s="317"/>
      <c r="M29" s="142" t="s">
        <v>31</v>
      </c>
      <c r="N29" s="143" t="s">
        <v>45</v>
      </c>
      <c r="O29" s="251">
        <v>0.87924</v>
      </c>
      <c r="P29" s="252">
        <v>0.87924</v>
      </c>
      <c r="Q29" s="40"/>
      <c r="R29" s="36"/>
      <c r="S29" s="36"/>
      <c r="T29" s="36"/>
      <c r="U29" s="36"/>
      <c r="V29" s="193"/>
      <c r="W29" s="193"/>
      <c r="X29" s="193"/>
      <c r="Y29" s="193"/>
      <c r="Z29" s="19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193"/>
      <c r="CF29" s="193"/>
    </row>
    <row r="30" spans="1:84" s="15" customFormat="1" ht="58.5" customHeight="1">
      <c r="A30" s="97"/>
      <c r="B30" s="103" t="s">
        <v>10</v>
      </c>
      <c r="C30" s="318" t="s">
        <v>102</v>
      </c>
      <c r="D30" s="319"/>
      <c r="E30" s="319"/>
      <c r="F30" s="319"/>
      <c r="G30" s="319"/>
      <c r="H30" s="319"/>
      <c r="I30" s="319"/>
      <c r="J30" s="319"/>
      <c r="K30" s="319"/>
      <c r="L30" s="320"/>
      <c r="M30" s="144" t="s">
        <v>32</v>
      </c>
      <c r="N30" s="145" t="s">
        <v>85</v>
      </c>
      <c r="O30" s="267">
        <f>'9 вер'!O36</f>
        <v>-1900</v>
      </c>
      <c r="P30" s="268">
        <f>'1 січ'!O30</f>
        <v>1587</v>
      </c>
      <c r="Q30" s="40"/>
      <c r="R30" s="36"/>
      <c r="S30" s="36"/>
      <c r="T30" s="36"/>
      <c r="U30" s="36"/>
      <c r="V30" s="193"/>
      <c r="W30" s="193"/>
      <c r="X30" s="193"/>
      <c r="Y30" s="193"/>
      <c r="Z30" s="19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193"/>
      <c r="CF30" s="193"/>
    </row>
    <row r="31" spans="1:84" s="15" customFormat="1" ht="51.75" customHeight="1">
      <c r="A31" s="97"/>
      <c r="B31" s="104" t="s">
        <v>13</v>
      </c>
      <c r="C31" s="291" t="s">
        <v>103</v>
      </c>
      <c r="D31" s="292"/>
      <c r="E31" s="292"/>
      <c r="F31" s="292"/>
      <c r="G31" s="292"/>
      <c r="H31" s="292"/>
      <c r="I31" s="292"/>
      <c r="J31" s="292"/>
      <c r="K31" s="292"/>
      <c r="L31" s="293"/>
      <c r="M31" s="140" t="s">
        <v>33</v>
      </c>
      <c r="N31" s="141" t="s">
        <v>85</v>
      </c>
      <c r="O31" s="253">
        <f>O32+O33</f>
        <v>1871</v>
      </c>
      <c r="P31" s="249">
        <f>P32+P33</f>
        <v>21255</v>
      </c>
      <c r="Q31" s="40"/>
      <c r="R31" s="36"/>
      <c r="S31" s="36"/>
      <c r="T31" s="36"/>
      <c r="U31" s="36"/>
      <c r="V31" s="193"/>
      <c r="W31" s="193"/>
      <c r="X31" s="193"/>
      <c r="Y31" s="193"/>
      <c r="Z31" s="19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193"/>
      <c r="CF31" s="193"/>
    </row>
    <row r="32" spans="1:84" s="60" customFormat="1" ht="30" customHeight="1">
      <c r="A32" s="105"/>
      <c r="B32" s="104" t="s">
        <v>54</v>
      </c>
      <c r="C32" s="314" t="s">
        <v>79</v>
      </c>
      <c r="D32" s="303"/>
      <c r="E32" s="303"/>
      <c r="F32" s="303"/>
      <c r="G32" s="303" t="s">
        <v>63</v>
      </c>
      <c r="H32" s="303"/>
      <c r="I32" s="303"/>
      <c r="J32" s="303"/>
      <c r="K32" s="303"/>
      <c r="L32" s="304"/>
      <c r="M32" s="140" t="s">
        <v>74</v>
      </c>
      <c r="N32" s="141" t="s">
        <v>85</v>
      </c>
      <c r="O32" s="254">
        <v>251</v>
      </c>
      <c r="P32" s="268">
        <f>O32+'9 вер'!P32</f>
        <v>2236</v>
      </c>
      <c r="Q32" s="61"/>
      <c r="R32" s="61"/>
      <c r="S32" s="61"/>
      <c r="T32" s="61"/>
      <c r="U32" s="61"/>
      <c r="V32" s="199"/>
      <c r="W32" s="199"/>
      <c r="X32" s="199"/>
      <c r="Y32" s="199"/>
      <c r="Z32" s="200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199"/>
      <c r="CF32" s="199"/>
    </row>
    <row r="33" spans="1:84" s="60" customFormat="1" ht="30" customHeight="1">
      <c r="A33" s="105"/>
      <c r="B33" s="104" t="s">
        <v>55</v>
      </c>
      <c r="C33" s="84"/>
      <c r="D33" s="83"/>
      <c r="E33" s="83"/>
      <c r="F33" s="83"/>
      <c r="G33" s="303" t="s">
        <v>64</v>
      </c>
      <c r="H33" s="303"/>
      <c r="I33" s="303"/>
      <c r="J33" s="303"/>
      <c r="K33" s="303"/>
      <c r="L33" s="304"/>
      <c r="M33" s="140" t="s">
        <v>75</v>
      </c>
      <c r="N33" s="141" t="s">
        <v>85</v>
      </c>
      <c r="O33" s="254">
        <v>1620</v>
      </c>
      <c r="P33" s="268">
        <f>O33+'9 вер'!P33</f>
        <v>19019</v>
      </c>
      <c r="Q33" s="61"/>
      <c r="R33" s="61"/>
      <c r="S33" s="61"/>
      <c r="T33" s="61"/>
      <c r="U33" s="61"/>
      <c r="V33" s="199"/>
      <c r="W33" s="199"/>
      <c r="X33" s="199"/>
      <c r="Y33" s="199"/>
      <c r="Z33" s="200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199"/>
      <c r="CF33" s="199"/>
    </row>
    <row r="34" spans="1:30" ht="53.25" customHeight="1">
      <c r="A34" s="97"/>
      <c r="B34" s="104" t="s">
        <v>14</v>
      </c>
      <c r="C34" s="291" t="s">
        <v>104</v>
      </c>
      <c r="D34" s="292"/>
      <c r="E34" s="292"/>
      <c r="F34" s="292"/>
      <c r="G34" s="292"/>
      <c r="H34" s="292"/>
      <c r="I34" s="292"/>
      <c r="J34" s="292"/>
      <c r="K34" s="292"/>
      <c r="L34" s="293"/>
      <c r="M34" s="140" t="s">
        <v>34</v>
      </c>
      <c r="N34" s="141" t="s">
        <v>85</v>
      </c>
      <c r="O34" s="254">
        <v>2168</v>
      </c>
      <c r="P34" s="268">
        <f>O34+'9 вер'!P34</f>
        <v>25039</v>
      </c>
      <c r="Q34" s="148">
        <f>IF(OR(ISBLANK(O21:P24),ISBLANK(O26:P29),ISBLANK(O32:O35),ISBLANK(O44:P44),ISBLANK(O37:P38),ISBLANK(P26:P28),ISBLANK(O40:P41),ISBLANK(P32:P35)),"Заповніть ВСІ комірки","")</f>
      </c>
      <c r="R34" s="36"/>
      <c r="S34" s="36"/>
      <c r="T34" s="36"/>
      <c r="U34" s="36"/>
      <c r="V34" s="193"/>
      <c r="W34" s="193"/>
      <c r="X34" s="193"/>
      <c r="Y34" s="193"/>
      <c r="Z34" s="198"/>
      <c r="AA34" s="48"/>
      <c r="AB34" s="48"/>
      <c r="AC34" s="48"/>
      <c r="AD34" s="48"/>
    </row>
    <row r="35" spans="1:30" ht="30.75" customHeight="1">
      <c r="A35" s="97"/>
      <c r="B35" s="107" t="s">
        <v>56</v>
      </c>
      <c r="C35" s="305" t="s">
        <v>60</v>
      </c>
      <c r="D35" s="306"/>
      <c r="E35" s="306"/>
      <c r="F35" s="306"/>
      <c r="G35" s="306"/>
      <c r="H35" s="306"/>
      <c r="I35" s="306"/>
      <c r="J35" s="306"/>
      <c r="K35" s="306"/>
      <c r="L35" s="307"/>
      <c r="M35" s="140" t="s">
        <v>76</v>
      </c>
      <c r="N35" s="141" t="s">
        <v>85</v>
      </c>
      <c r="O35" s="255">
        <v>0</v>
      </c>
      <c r="P35" s="268">
        <f>O35+'9 вер'!P35</f>
        <v>0</v>
      </c>
      <c r="Q35" s="22"/>
      <c r="S35" s="96"/>
      <c r="T35" s="36"/>
      <c r="U35" s="36"/>
      <c r="V35" s="193"/>
      <c r="W35" s="193"/>
      <c r="X35" s="193"/>
      <c r="Y35" s="193"/>
      <c r="Z35" s="198"/>
      <c r="AA35" s="48"/>
      <c r="AB35" s="48"/>
      <c r="AC35" s="48"/>
      <c r="AD35" s="48"/>
    </row>
    <row r="36" spans="1:30" ht="54.75" customHeight="1">
      <c r="A36" s="97"/>
      <c r="B36" s="104" t="s">
        <v>11</v>
      </c>
      <c r="C36" s="291" t="s">
        <v>105</v>
      </c>
      <c r="D36" s="292"/>
      <c r="E36" s="292"/>
      <c r="F36" s="292"/>
      <c r="G36" s="292"/>
      <c r="H36" s="292"/>
      <c r="I36" s="292"/>
      <c r="J36" s="292"/>
      <c r="K36" s="292"/>
      <c r="L36" s="293"/>
      <c r="M36" s="140" t="s">
        <v>35</v>
      </c>
      <c r="N36" s="141" t="s">
        <v>85</v>
      </c>
      <c r="O36" s="253">
        <f>O30+O31-O34</f>
        <v>-2197</v>
      </c>
      <c r="P36" s="249">
        <f>P30+P31-P34</f>
        <v>-2197</v>
      </c>
      <c r="Q36" s="22"/>
      <c r="S36" s="96"/>
      <c r="T36" s="36"/>
      <c r="U36" s="36"/>
      <c r="V36" s="193"/>
      <c r="W36" s="193"/>
      <c r="X36" s="193"/>
      <c r="Y36" s="193"/>
      <c r="Z36" s="198"/>
      <c r="AA36" s="48"/>
      <c r="AB36" s="48"/>
      <c r="AC36" s="48"/>
      <c r="AD36" s="48"/>
    </row>
    <row r="37" spans="1:30" ht="30.75" customHeight="1">
      <c r="A37" s="97"/>
      <c r="B37" s="106" t="s">
        <v>57</v>
      </c>
      <c r="C37" s="308" t="s">
        <v>59</v>
      </c>
      <c r="D37" s="309"/>
      <c r="E37" s="309"/>
      <c r="F37" s="309"/>
      <c r="G37" s="309"/>
      <c r="H37" s="309"/>
      <c r="I37" s="309"/>
      <c r="J37" s="309"/>
      <c r="K37" s="309"/>
      <c r="L37" s="310"/>
      <c r="M37" s="142" t="s">
        <v>77</v>
      </c>
      <c r="N37" s="143" t="s">
        <v>85</v>
      </c>
      <c r="O37" s="260">
        <v>0</v>
      </c>
      <c r="P37" s="272">
        <v>0</v>
      </c>
      <c r="Q37" s="22"/>
      <c r="S37" s="96"/>
      <c r="T37" s="36"/>
      <c r="U37" s="36"/>
      <c r="V37" s="193"/>
      <c r="W37" s="193"/>
      <c r="X37" s="193"/>
      <c r="Y37" s="193"/>
      <c r="Z37" s="198"/>
      <c r="AA37" s="48"/>
      <c r="AB37" s="48"/>
      <c r="AC37" s="48"/>
      <c r="AD37" s="48"/>
    </row>
    <row r="38" spans="1:30" ht="30.75" customHeight="1">
      <c r="A38" s="97"/>
      <c r="B38" s="103" t="s">
        <v>12</v>
      </c>
      <c r="C38" s="311" t="s">
        <v>67</v>
      </c>
      <c r="D38" s="312"/>
      <c r="E38" s="312"/>
      <c r="F38" s="312"/>
      <c r="G38" s="312"/>
      <c r="H38" s="312"/>
      <c r="I38" s="312"/>
      <c r="J38" s="312"/>
      <c r="K38" s="312"/>
      <c r="L38" s="313"/>
      <c r="M38" s="144" t="s">
        <v>36</v>
      </c>
      <c r="N38" s="181" t="s">
        <v>87</v>
      </c>
      <c r="O38" s="245">
        <v>365</v>
      </c>
      <c r="P38" s="268">
        <f>O38+'9 вер'!P38</f>
        <v>3597</v>
      </c>
      <c r="Q38" s="22"/>
      <c r="S38" s="96"/>
      <c r="T38" s="36"/>
      <c r="U38" s="36"/>
      <c r="V38" s="193"/>
      <c r="W38" s="193"/>
      <c r="X38" s="193"/>
      <c r="Y38" s="193"/>
      <c r="Z38" s="198"/>
      <c r="AA38" s="48"/>
      <c r="AB38" s="48"/>
      <c r="AC38" s="48"/>
      <c r="AD38" s="48"/>
    </row>
    <row r="39" spans="1:30" ht="32.25" customHeight="1">
      <c r="A39" s="97"/>
      <c r="B39" s="108" t="s">
        <v>19</v>
      </c>
      <c r="C39" s="291" t="s">
        <v>106</v>
      </c>
      <c r="D39" s="292"/>
      <c r="E39" s="292"/>
      <c r="F39" s="292"/>
      <c r="G39" s="292"/>
      <c r="H39" s="292"/>
      <c r="I39" s="292"/>
      <c r="J39" s="292"/>
      <c r="K39" s="292"/>
      <c r="L39" s="293"/>
      <c r="M39" s="140" t="s">
        <v>37</v>
      </c>
      <c r="N39" s="141" t="s">
        <v>85</v>
      </c>
      <c r="O39" s="248">
        <f>'9 вер'!O42</f>
        <v>28</v>
      </c>
      <c r="P39" s="249">
        <f>'1 січ'!O39</f>
        <v>34</v>
      </c>
      <c r="Q39" s="22"/>
      <c r="S39" s="96"/>
      <c r="T39" s="36"/>
      <c r="U39" s="36"/>
      <c r="V39" s="193"/>
      <c r="W39" s="193"/>
      <c r="X39" s="193"/>
      <c r="Y39" s="193"/>
      <c r="Z39" s="198"/>
      <c r="AA39" s="48"/>
      <c r="AB39" s="48"/>
      <c r="AC39" s="48"/>
      <c r="AD39" s="48"/>
    </row>
    <row r="40" spans="1:30" ht="27.75" customHeight="1">
      <c r="A40" s="97"/>
      <c r="B40" s="108" t="s">
        <v>20</v>
      </c>
      <c r="C40" s="291" t="s">
        <v>107</v>
      </c>
      <c r="D40" s="292"/>
      <c r="E40" s="292"/>
      <c r="F40" s="292"/>
      <c r="G40" s="292"/>
      <c r="H40" s="292"/>
      <c r="I40" s="292"/>
      <c r="J40" s="292"/>
      <c r="K40" s="292"/>
      <c r="L40" s="293"/>
      <c r="M40" s="140" t="s">
        <v>38</v>
      </c>
      <c r="N40" s="141" t="s">
        <v>85</v>
      </c>
      <c r="O40" s="250">
        <v>27</v>
      </c>
      <c r="P40" s="268">
        <f>O40+'9 вер'!P40</f>
        <v>268</v>
      </c>
      <c r="Q40" s="22"/>
      <c r="S40" s="96"/>
      <c r="T40" s="36"/>
      <c r="U40" s="36"/>
      <c r="V40" s="193"/>
      <c r="W40" s="193"/>
      <c r="X40" s="193"/>
      <c r="Y40" s="193"/>
      <c r="Z40" s="198"/>
      <c r="AA40" s="48"/>
      <c r="AB40" s="48"/>
      <c r="AC40" s="48"/>
      <c r="AD40" s="48"/>
    </row>
    <row r="41" spans="1:30" ht="29.25" customHeight="1">
      <c r="A41" s="97"/>
      <c r="B41" s="109" t="s">
        <v>21</v>
      </c>
      <c r="C41" s="291" t="s">
        <v>108</v>
      </c>
      <c r="D41" s="292"/>
      <c r="E41" s="292"/>
      <c r="F41" s="292"/>
      <c r="G41" s="292"/>
      <c r="H41" s="292"/>
      <c r="I41" s="292"/>
      <c r="J41" s="292"/>
      <c r="K41" s="292"/>
      <c r="L41" s="293"/>
      <c r="M41" s="140" t="s">
        <v>39</v>
      </c>
      <c r="N41" s="141" t="s">
        <v>85</v>
      </c>
      <c r="O41" s="256">
        <v>27</v>
      </c>
      <c r="P41" s="268">
        <f>O41+'9 вер'!P41</f>
        <v>274</v>
      </c>
      <c r="Q41" s="22"/>
      <c r="S41" s="96"/>
      <c r="T41" s="36"/>
      <c r="U41" s="36"/>
      <c r="V41" s="193"/>
      <c r="W41" s="193"/>
      <c r="X41" s="193"/>
      <c r="Y41" s="193"/>
      <c r="Z41" s="198"/>
      <c r="AA41" s="48"/>
      <c r="AB41" s="48"/>
      <c r="AC41" s="48"/>
      <c r="AD41" s="48"/>
    </row>
    <row r="42" spans="1:30" ht="29.25" customHeight="1">
      <c r="A42" s="97"/>
      <c r="B42" s="264" t="s">
        <v>22</v>
      </c>
      <c r="C42" s="294" t="s">
        <v>109</v>
      </c>
      <c r="D42" s="295"/>
      <c r="E42" s="295"/>
      <c r="F42" s="295"/>
      <c r="G42" s="295"/>
      <c r="H42" s="295"/>
      <c r="I42" s="295"/>
      <c r="J42" s="295"/>
      <c r="K42" s="295"/>
      <c r="L42" s="296"/>
      <c r="M42" s="142" t="s">
        <v>99</v>
      </c>
      <c r="N42" s="143" t="s">
        <v>85</v>
      </c>
      <c r="O42" s="265">
        <f>O39+O40-O41</f>
        <v>28</v>
      </c>
      <c r="P42" s="259">
        <f>P39+P40-P41</f>
        <v>28</v>
      </c>
      <c r="Q42" s="22"/>
      <c r="S42" s="96"/>
      <c r="T42" s="36"/>
      <c r="U42" s="36"/>
      <c r="V42" s="193"/>
      <c r="W42" s="193"/>
      <c r="X42" s="193"/>
      <c r="Y42" s="193"/>
      <c r="Z42" s="198"/>
      <c r="AA42" s="48"/>
      <c r="AB42" s="48"/>
      <c r="AC42" s="48"/>
      <c r="AD42" s="48"/>
    </row>
    <row r="43" spans="1:30" ht="54" customHeight="1">
      <c r="A43" s="97"/>
      <c r="B43" s="261" t="s">
        <v>61</v>
      </c>
      <c r="C43" s="297" t="s">
        <v>110</v>
      </c>
      <c r="D43" s="298"/>
      <c r="E43" s="298"/>
      <c r="F43" s="298"/>
      <c r="G43" s="298"/>
      <c r="H43" s="298"/>
      <c r="I43" s="298"/>
      <c r="J43" s="298"/>
      <c r="K43" s="298"/>
      <c r="L43" s="299"/>
      <c r="M43" s="144" t="s">
        <v>40</v>
      </c>
      <c r="N43" s="145" t="s">
        <v>85</v>
      </c>
      <c r="O43" s="262">
        <f>O36+O42</f>
        <v>-2169</v>
      </c>
      <c r="P43" s="263">
        <f>P36+P42</f>
        <v>-2169</v>
      </c>
      <c r="Q43" s="22"/>
      <c r="S43" s="96"/>
      <c r="T43" s="36"/>
      <c r="U43" s="36"/>
      <c r="V43" s="193"/>
      <c r="W43" s="193"/>
      <c r="X43" s="193"/>
      <c r="Y43" s="193"/>
      <c r="Z43" s="198"/>
      <c r="AA43" s="48"/>
      <c r="AB43" s="48"/>
      <c r="AC43" s="48"/>
      <c r="AD43" s="48"/>
    </row>
    <row r="44" spans="1:30" ht="33" customHeight="1" thickBot="1">
      <c r="A44" s="97"/>
      <c r="B44" s="110" t="s">
        <v>98</v>
      </c>
      <c r="C44" s="300" t="s">
        <v>80</v>
      </c>
      <c r="D44" s="301"/>
      <c r="E44" s="301"/>
      <c r="F44" s="301"/>
      <c r="G44" s="301"/>
      <c r="H44" s="301"/>
      <c r="I44" s="301"/>
      <c r="J44" s="301"/>
      <c r="K44" s="301"/>
      <c r="L44" s="302"/>
      <c r="M44" s="146" t="s">
        <v>41</v>
      </c>
      <c r="N44" s="147" t="s">
        <v>85</v>
      </c>
      <c r="O44" s="258">
        <v>0</v>
      </c>
      <c r="P44" s="271">
        <v>0</v>
      </c>
      <c r="Q44" s="22"/>
      <c r="S44" s="96"/>
      <c r="T44" s="36"/>
      <c r="U44" s="36"/>
      <c r="V44" s="193"/>
      <c r="W44" s="193"/>
      <c r="X44" s="193"/>
      <c r="Y44" s="193"/>
      <c r="Z44" s="198"/>
      <c r="AA44" s="48"/>
      <c r="AB44" s="48"/>
      <c r="AC44" s="48"/>
      <c r="AD44" s="48"/>
    </row>
    <row r="45" spans="1:84" s="16" customFormat="1" ht="29.25" customHeight="1">
      <c r="A45" s="60"/>
      <c r="B45" s="81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3"/>
      <c r="N45" s="74"/>
      <c r="O45" s="75"/>
      <c r="P45" s="76"/>
      <c r="Q45" s="148"/>
      <c r="R45" s="61"/>
      <c r="S45" s="61"/>
      <c r="T45" s="61"/>
      <c r="U45" s="61"/>
      <c r="V45" s="199"/>
      <c r="W45" s="199"/>
      <c r="X45" s="199"/>
      <c r="Y45" s="199"/>
      <c r="Z45" s="200"/>
      <c r="AA45" s="59"/>
      <c r="AB45" s="59"/>
      <c r="AC45" s="59"/>
      <c r="AD45" s="5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206"/>
      <c r="CF45" s="206"/>
    </row>
    <row r="46" spans="1:84" s="16" customFormat="1" ht="42.75" customHeight="1">
      <c r="A46" s="60"/>
      <c r="B46" s="116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3"/>
      <c r="N46" s="74"/>
      <c r="O46" s="75"/>
      <c r="P46" s="76"/>
      <c r="Q46" s="58"/>
      <c r="R46" s="61"/>
      <c r="S46" s="61"/>
      <c r="T46" s="61"/>
      <c r="U46" s="61"/>
      <c r="V46" s="199"/>
      <c r="W46" s="199"/>
      <c r="X46" s="199"/>
      <c r="Y46" s="199"/>
      <c r="Z46" s="201"/>
      <c r="AA46" s="59"/>
      <c r="AB46" s="59"/>
      <c r="AC46" s="59"/>
      <c r="AD46" s="5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206"/>
      <c r="CF46" s="206"/>
    </row>
    <row r="47" spans="1:84" s="16" customFormat="1" ht="12.75" customHeight="1">
      <c r="A47" s="60"/>
      <c r="B47" s="81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3"/>
      <c r="N47" s="74"/>
      <c r="O47" s="75"/>
      <c r="P47" s="76"/>
      <c r="Q47" s="58"/>
      <c r="R47" s="61"/>
      <c r="S47" s="61"/>
      <c r="T47" s="61"/>
      <c r="U47" s="61"/>
      <c r="V47" s="199"/>
      <c r="W47" s="199"/>
      <c r="X47" s="199"/>
      <c r="Y47" s="199"/>
      <c r="Z47" s="201"/>
      <c r="AA47" s="59"/>
      <c r="AB47" s="59"/>
      <c r="AC47" s="59"/>
      <c r="AD47" s="5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206"/>
      <c r="CF47" s="206"/>
    </row>
    <row r="48" spans="1:84" s="16" customFormat="1" ht="12.75" customHeight="1">
      <c r="A48" s="60"/>
      <c r="B48" s="81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3"/>
      <c r="N48" s="74"/>
      <c r="O48" s="75"/>
      <c r="P48" s="76"/>
      <c r="Q48" s="58"/>
      <c r="R48" s="61"/>
      <c r="S48" s="61"/>
      <c r="T48" s="61"/>
      <c r="U48" s="61"/>
      <c r="V48" s="199"/>
      <c r="W48" s="199"/>
      <c r="X48" s="199"/>
      <c r="Y48" s="199"/>
      <c r="Z48" s="201"/>
      <c r="AA48" s="59"/>
      <c r="AB48" s="59"/>
      <c r="AC48" s="59"/>
      <c r="AD48" s="5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206"/>
      <c r="CF48" s="206"/>
    </row>
    <row r="49" spans="1:84" s="16" customFormat="1" ht="30">
      <c r="A49" s="60"/>
      <c r="B49" s="285"/>
      <c r="C49" s="285"/>
      <c r="D49" s="285"/>
      <c r="E49" s="285"/>
      <c r="F49" s="285"/>
      <c r="G49" s="285"/>
      <c r="H49" s="63"/>
      <c r="I49" s="113"/>
      <c r="J49" s="113"/>
      <c r="K49" s="113"/>
      <c r="L49" s="288" t="s">
        <v>129</v>
      </c>
      <c r="M49" s="288"/>
      <c r="N49" s="288"/>
      <c r="O49" s="288"/>
      <c r="P49" s="148">
        <f>IF(ISBLANK(L49),"ЗАПОВНІТЬ прізвище","")</f>
      </c>
      <c r="Q49" s="58"/>
      <c r="R49" s="61"/>
      <c r="S49" s="61"/>
      <c r="T49" s="61"/>
      <c r="U49" s="61"/>
      <c r="V49" s="199"/>
      <c r="W49" s="199"/>
      <c r="X49" s="199"/>
      <c r="Y49" s="199"/>
      <c r="Z49" s="201"/>
      <c r="AA49" s="59"/>
      <c r="AB49" s="59"/>
      <c r="AC49" s="59"/>
      <c r="AD49" s="5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206"/>
      <c r="CF49" s="206"/>
    </row>
    <row r="50" spans="1:22" ht="19.5" customHeight="1">
      <c r="A50" s="60"/>
      <c r="B50" s="131"/>
      <c r="C50" s="289" t="s">
        <v>90</v>
      </c>
      <c r="D50" s="289"/>
      <c r="E50" s="289"/>
      <c r="F50" s="289"/>
      <c r="G50" s="132"/>
      <c r="H50" s="119"/>
      <c r="I50" s="118"/>
      <c r="J50" s="111"/>
      <c r="K50" s="111"/>
      <c r="L50" s="278" t="s">
        <v>93</v>
      </c>
      <c r="M50" s="278"/>
      <c r="N50" s="278"/>
      <c r="O50" s="278"/>
      <c r="P50" s="62"/>
      <c r="Q50" s="41"/>
      <c r="R50" s="42"/>
      <c r="S50" s="39"/>
      <c r="T50" s="39"/>
      <c r="U50" s="39"/>
      <c r="V50" s="195"/>
    </row>
    <row r="51" spans="1:22" ht="45" customHeight="1">
      <c r="A51" s="17"/>
      <c r="B51" s="285"/>
      <c r="C51" s="285"/>
      <c r="D51" s="285"/>
      <c r="E51" s="285"/>
      <c r="F51" s="285"/>
      <c r="G51" s="285"/>
      <c r="H51" s="290"/>
      <c r="I51" s="290"/>
      <c r="J51" s="117"/>
      <c r="K51" s="117"/>
      <c r="L51" s="288" t="s">
        <v>130</v>
      </c>
      <c r="M51" s="288"/>
      <c r="N51" s="288"/>
      <c r="O51" s="288"/>
      <c r="P51" s="180">
        <f>IF(ISBLANK(L51),"ЗАПОВНІТЬ прізвище","")</f>
      </c>
      <c r="Q51" s="43"/>
      <c r="R51" s="44"/>
      <c r="S51" s="39"/>
      <c r="T51" s="39"/>
      <c r="U51" s="39"/>
      <c r="V51" s="195"/>
    </row>
    <row r="52" spans="1:22" ht="24" customHeight="1">
      <c r="A52" s="17"/>
      <c r="B52" s="282" t="s">
        <v>91</v>
      </c>
      <c r="C52" s="283"/>
      <c r="D52" s="283"/>
      <c r="E52" s="283"/>
      <c r="F52" s="283"/>
      <c r="G52" s="283"/>
      <c r="H52" s="284"/>
      <c r="I52" s="284"/>
      <c r="J52" s="112"/>
      <c r="K52" s="112"/>
      <c r="L52" s="278" t="s">
        <v>94</v>
      </c>
      <c r="M52" s="278"/>
      <c r="N52" s="278"/>
      <c r="O52" s="278"/>
      <c r="P52" s="57"/>
      <c r="Q52" s="43"/>
      <c r="R52" s="44"/>
      <c r="S52" s="39"/>
      <c r="T52" s="39"/>
      <c r="U52" s="39"/>
      <c r="V52" s="195"/>
    </row>
    <row r="53" spans="1:22" ht="44.25" customHeight="1">
      <c r="A53" s="17"/>
      <c r="B53" s="285"/>
      <c r="C53" s="285"/>
      <c r="D53" s="285"/>
      <c r="E53" s="285"/>
      <c r="F53" s="285"/>
      <c r="G53" s="285"/>
      <c r="H53" s="9"/>
      <c r="I53" s="10"/>
      <c r="J53" s="10"/>
      <c r="K53" s="10"/>
      <c r="L53" s="286" t="s">
        <v>131</v>
      </c>
      <c r="M53" s="286"/>
      <c r="N53" s="286"/>
      <c r="O53" s="286"/>
      <c r="P53" s="148">
        <f>IF(ISBLANK(L53),"ЗАПОВНІТЬ прізвище","")</f>
      </c>
      <c r="Q53" s="41"/>
      <c r="R53" s="42"/>
      <c r="S53" s="39"/>
      <c r="T53" s="39"/>
      <c r="U53" s="39"/>
      <c r="V53" s="195"/>
    </row>
    <row r="54" spans="1:22" ht="36.75" customHeight="1">
      <c r="A54" s="17"/>
      <c r="B54" s="150"/>
      <c r="C54" s="287" t="s">
        <v>92</v>
      </c>
      <c r="D54" s="287"/>
      <c r="E54" s="287"/>
      <c r="F54" s="287"/>
      <c r="G54" s="67"/>
      <c r="H54" s="9"/>
      <c r="I54" s="118"/>
      <c r="J54" s="114"/>
      <c r="K54" s="114"/>
      <c r="L54" s="278" t="s">
        <v>94</v>
      </c>
      <c r="M54" s="278"/>
      <c r="N54" s="278"/>
      <c r="O54" s="278"/>
      <c r="P54" s="176"/>
      <c r="Q54" s="43"/>
      <c r="R54" s="44"/>
      <c r="S54" s="45"/>
      <c r="T54" s="44"/>
      <c r="U54" s="46"/>
      <c r="V54" s="195"/>
    </row>
    <row r="55" spans="1:84" ht="54.75" customHeight="1">
      <c r="A55" s="17"/>
      <c r="B55" s="242" t="s">
        <v>97</v>
      </c>
      <c r="C55" s="207"/>
      <c r="D55" s="241"/>
      <c r="E55" s="275" t="s">
        <v>132</v>
      </c>
      <c r="F55" s="275"/>
      <c r="G55" s="275"/>
      <c r="H55" s="130" t="s">
        <v>51</v>
      </c>
      <c r="I55" s="209" t="s">
        <v>133</v>
      </c>
      <c r="K55" s="167" t="s">
        <v>96</v>
      </c>
      <c r="L55" s="276" t="s">
        <v>134</v>
      </c>
      <c r="M55" s="276"/>
      <c r="N55" s="276"/>
      <c r="O55" s="277" t="s">
        <v>135</v>
      </c>
      <c r="P55" s="277"/>
      <c r="Q55" s="134"/>
      <c r="R55" s="168"/>
      <c r="S55" s="43"/>
      <c r="T55" s="44"/>
      <c r="U55" s="204"/>
      <c r="V55" s="202"/>
      <c r="W55" s="203"/>
      <c r="X55" s="195"/>
      <c r="Z55" s="184"/>
      <c r="AA55" s="184"/>
      <c r="CE55" s="47"/>
      <c r="CF55" s="47"/>
    </row>
    <row r="56" spans="1:84" ht="24" customHeight="1">
      <c r="A56" s="17"/>
      <c r="B56" s="17"/>
      <c r="C56" s="17"/>
      <c r="D56" s="17"/>
      <c r="E56" s="149">
        <f>IF(ISBLANK(E55),"ЗАПОВНІТЬ Код міста, № телефону","")</f>
      </c>
      <c r="F56" s="13"/>
      <c r="G56" s="13"/>
      <c r="I56" s="149">
        <f>IF(ISBLANK(I55),"ЗАПОВНІТЬ Код міста, № факсу","")</f>
      </c>
      <c r="L56" s="149">
        <f>IF(ISBLANK(L55),"ЗАПОВНІТЬ ел.пошта","")</f>
      </c>
      <c r="M56" s="13"/>
      <c r="N56" s="66"/>
      <c r="Q56" s="13"/>
      <c r="R56" s="169"/>
      <c r="S56" s="41"/>
      <c r="T56" s="42"/>
      <c r="U56" s="195"/>
      <c r="V56" s="195"/>
      <c r="W56" s="195"/>
      <c r="X56" s="195"/>
      <c r="Z56" s="184"/>
      <c r="AA56" s="184"/>
      <c r="CE56" s="47"/>
      <c r="CF56" s="47"/>
    </row>
    <row r="57" spans="1:22" ht="18.75" customHeight="1">
      <c r="A57" s="17"/>
      <c r="Q57" s="43"/>
      <c r="R57" s="44"/>
      <c r="S57" s="39"/>
      <c r="T57" s="39"/>
      <c r="U57" s="39"/>
      <c r="V57" s="195"/>
    </row>
    <row r="58" spans="1:17" ht="23.25">
      <c r="A58" s="17"/>
      <c r="Q58" s="23"/>
    </row>
    <row r="59" ht="23.25">
      <c r="A59" s="17"/>
    </row>
    <row r="60" ht="23.25">
      <c r="A60" s="17"/>
    </row>
    <row r="61" ht="23.25">
      <c r="C61" s="21"/>
    </row>
    <row r="63" spans="1:84" s="24" customFormat="1" ht="42.75" customHeight="1">
      <c r="A63" s="1"/>
      <c r="B63" s="82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66"/>
      <c r="N63" s="11"/>
      <c r="O63" s="11"/>
      <c r="P63" s="11"/>
      <c r="V63" s="184"/>
      <c r="W63" s="184"/>
      <c r="X63" s="184"/>
      <c r="Y63" s="184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47"/>
      <c r="CC63" s="47"/>
      <c r="CD63" s="47"/>
      <c r="CE63" s="184"/>
      <c r="CF63" s="184"/>
    </row>
  </sheetData>
  <sheetProtection password="CF22" sheet="1" selectLockedCells="1"/>
  <mergeCells count="64">
    <mergeCell ref="B2:P2"/>
    <mergeCell ref="B3:P3"/>
    <mergeCell ref="B6:H6"/>
    <mergeCell ref="M6:P6"/>
    <mergeCell ref="B7:H8"/>
    <mergeCell ref="C18:L18"/>
    <mergeCell ref="I7:I9"/>
    <mergeCell ref="M7:P9"/>
    <mergeCell ref="B9:H9"/>
    <mergeCell ref="B14:F14"/>
    <mergeCell ref="C19:L19"/>
    <mergeCell ref="B12:F12"/>
    <mergeCell ref="G12:P12"/>
    <mergeCell ref="G13:H13"/>
    <mergeCell ref="G14:P14"/>
    <mergeCell ref="C20:L20"/>
    <mergeCell ref="C32:F32"/>
    <mergeCell ref="G32:L32"/>
    <mergeCell ref="C21:F21"/>
    <mergeCell ref="G21:L21"/>
    <mergeCell ref="G22:L22"/>
    <mergeCell ref="C23:L23"/>
    <mergeCell ref="C24:L24"/>
    <mergeCell ref="C25:L25"/>
    <mergeCell ref="C41:L41"/>
    <mergeCell ref="C42:L42"/>
    <mergeCell ref="B49:G49"/>
    <mergeCell ref="C26:F26"/>
    <mergeCell ref="G26:L26"/>
    <mergeCell ref="G27:L27"/>
    <mergeCell ref="C28:L28"/>
    <mergeCell ref="C29:L29"/>
    <mergeCell ref="C30:L30"/>
    <mergeCell ref="C31:L31"/>
    <mergeCell ref="L1:P1"/>
    <mergeCell ref="B52:G52"/>
    <mergeCell ref="H52:I52"/>
    <mergeCell ref="L52:O52"/>
    <mergeCell ref="B11:F11"/>
    <mergeCell ref="G11:P11"/>
    <mergeCell ref="G15:P15"/>
    <mergeCell ref="G33:L33"/>
    <mergeCell ref="C37:L37"/>
    <mergeCell ref="C36:L36"/>
    <mergeCell ref="E55:G55"/>
    <mergeCell ref="L55:N55"/>
    <mergeCell ref="O55:P55"/>
    <mergeCell ref="C54:F54"/>
    <mergeCell ref="L54:O54"/>
    <mergeCell ref="L49:O49"/>
    <mergeCell ref="C50:F50"/>
    <mergeCell ref="B53:G53"/>
    <mergeCell ref="L51:O51"/>
    <mergeCell ref="L50:O50"/>
    <mergeCell ref="B51:G51"/>
    <mergeCell ref="H51:I51"/>
    <mergeCell ref="C34:L34"/>
    <mergeCell ref="C35:L35"/>
    <mergeCell ref="L53:O53"/>
    <mergeCell ref="C43:L43"/>
    <mergeCell ref="C44:L44"/>
    <mergeCell ref="C38:L38"/>
    <mergeCell ref="C39:L39"/>
    <mergeCell ref="C40:L40"/>
  </mergeCells>
  <conditionalFormatting sqref="N4">
    <cfRule type="containsText" priority="30" dxfId="159" operator="containsText" stopIfTrue="1" text="ЗАПОВНІТЬ місяць">
      <formula>NOT(ISERROR(SEARCH("ЗАПОВНІТЬ місяць",N4)))</formula>
    </cfRule>
  </conditionalFormatting>
  <conditionalFormatting sqref="Q34:Q44">
    <cfRule type="containsText" priority="29" dxfId="159" operator="containsText" text="Заповніть">
      <formula>NOT(ISERROR(SEARCH("Заповніть",Q34)))</formula>
    </cfRule>
  </conditionalFormatting>
  <conditionalFormatting sqref="Q14">
    <cfRule type="containsText" priority="26" dxfId="159" operator="containsText" stopIfTrue="1" text="ЗАПОВНІТЬ адресу">
      <formula>NOT(ISERROR(SEARCH("ЗАПОВНІТЬ адресу",Q14)))</formula>
    </cfRule>
  </conditionalFormatting>
  <conditionalFormatting sqref="O20:P22 O25:P27 O30:P36 O38:P43 O37 O44">
    <cfRule type="cellIs" priority="25" dxfId="160" operator="equal" stopIfTrue="1">
      <formula>0</formula>
    </cfRule>
  </conditionalFormatting>
  <conditionalFormatting sqref="Q12">
    <cfRule type="containsText" priority="24" dxfId="159" operator="containsText" stopIfTrue="1" text="ЗАПОВНІТЬ назву">
      <formula>NOT(ISERROR(SEARCH("ЗАПОВНІТЬ назву",Q12)))</formula>
    </cfRule>
  </conditionalFormatting>
  <conditionalFormatting sqref="P49 P51 P53">
    <cfRule type="containsText" priority="16" dxfId="159" operator="containsText" stopIfTrue="1" text="ЗАПОВНІТЬ ПРІЗВИЩЕ">
      <formula>NOT(ISERROR(SEARCH("ЗАПОВНІТЬ ПРІЗВИЩЕ",P49)))</formula>
    </cfRule>
  </conditionalFormatting>
  <conditionalFormatting sqref="Q45:Q49">
    <cfRule type="containsText" priority="14" dxfId="159" operator="containsText" text="Заповніть">
      <formula>NOT(ISERROR(SEARCH("Заповніть",Q45)))</formula>
    </cfRule>
  </conditionalFormatting>
  <conditionalFormatting sqref="B50 B54">
    <cfRule type="containsText" priority="13" dxfId="159" operator="containsText" stopIfTrue="1" text="ЗАПОВНІТЬ">
      <formula>NOT(ISERROR(SEARCH("ЗАПОВНІТЬ",B50)))</formula>
    </cfRule>
  </conditionalFormatting>
  <conditionalFormatting sqref="O45:P48">
    <cfRule type="cellIs" priority="11" dxfId="160" operator="equal" stopIfTrue="1">
      <formula>0</formula>
    </cfRule>
  </conditionalFormatting>
  <conditionalFormatting sqref="O23:P24">
    <cfRule type="cellIs" priority="4" dxfId="160" operator="equal" stopIfTrue="1">
      <formula>0</formula>
    </cfRule>
  </conditionalFormatting>
  <conditionalFormatting sqref="O28:P29">
    <cfRule type="cellIs" priority="3" dxfId="160" operator="equal" stopIfTrue="1">
      <formula>0</formula>
    </cfRule>
  </conditionalFormatting>
  <conditionalFormatting sqref="P37">
    <cfRule type="cellIs" priority="2" dxfId="160" operator="equal" stopIfTrue="1">
      <formula>0</formula>
    </cfRule>
  </conditionalFormatting>
  <conditionalFormatting sqref="P44">
    <cfRule type="cellIs" priority="1" dxfId="160" operator="equal" stopIfTrue="1">
      <formula>0</formula>
    </cfRule>
  </conditionalFormatting>
  <printOptions horizontalCentered="1"/>
  <pageMargins left="0.31496062992125984" right="0.15748031496062992" top="0.4724409448818898" bottom="0.2362204724409449" header="0.15748031496062992" footer="0.2362204724409449"/>
  <pageSetup cellComments="asDisplayed" fitToHeight="1" fitToWidth="1" horizontalDpi="600" verticalDpi="600" orientation="portrait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F63"/>
  <sheetViews>
    <sheetView showGridLines="0" zoomScale="60" zoomScaleNormal="60" zoomScaleSheetLayoutView="70" zoomScalePageLayoutView="39" workbookViewId="0" topLeftCell="A28">
      <selection activeCell="N38" sqref="N38"/>
    </sheetView>
  </sheetViews>
  <sheetFormatPr defaultColWidth="15.75390625" defaultRowHeight="12.75"/>
  <cols>
    <col min="1" max="1" width="2.375" style="1" customWidth="1"/>
    <col min="2" max="2" width="10.625" style="82" customWidth="1"/>
    <col min="3" max="3" width="15.25390625" style="11" customWidth="1"/>
    <col min="4" max="4" width="10.25390625" style="11" customWidth="1"/>
    <col min="5" max="5" width="11.75390625" style="11" customWidth="1"/>
    <col min="6" max="6" width="14.00390625" style="11" customWidth="1"/>
    <col min="7" max="7" width="13.75390625" style="11" customWidth="1"/>
    <col min="8" max="8" width="12.125" style="11" customWidth="1"/>
    <col min="9" max="9" width="29.75390625" style="11" customWidth="1"/>
    <col min="10" max="10" width="11.25390625" style="11" customWidth="1"/>
    <col min="11" max="11" width="33.125" style="11" customWidth="1"/>
    <col min="12" max="12" width="11.00390625" style="66" customWidth="1"/>
    <col min="13" max="13" width="21.625" style="11" customWidth="1"/>
    <col min="14" max="14" width="21.125" style="11" customWidth="1"/>
    <col min="15" max="15" width="30.125" style="11" customWidth="1"/>
    <col min="16" max="16" width="5.00390625" style="24" customWidth="1"/>
    <col min="17" max="17" width="20.375" style="24" customWidth="1"/>
    <col min="18" max="18" width="15.75390625" style="24" customWidth="1"/>
    <col min="19" max="24" width="15.00390625" style="184" customWidth="1"/>
    <col min="25" max="56" width="15.00390625" style="47" customWidth="1"/>
    <col min="57" max="81" width="41.75390625" style="47" customWidth="1"/>
    <col min="82" max="16384" width="15.75390625" style="1" customWidth="1"/>
  </cols>
  <sheetData>
    <row r="1" spans="1:81" s="55" customFormat="1" ht="124.5" customHeight="1">
      <c r="A1" s="50"/>
      <c r="B1" s="79"/>
      <c r="C1" s="51"/>
      <c r="D1" s="51"/>
      <c r="E1" s="51"/>
      <c r="F1" s="51"/>
      <c r="G1" s="51"/>
      <c r="H1" s="51"/>
      <c r="I1" s="51"/>
      <c r="J1" s="51"/>
      <c r="K1" s="279" t="s">
        <v>122</v>
      </c>
      <c r="L1" s="279"/>
      <c r="M1" s="279"/>
      <c r="N1" s="279"/>
      <c r="O1" s="279"/>
      <c r="P1" s="52"/>
      <c r="Q1" s="53"/>
      <c r="R1" s="53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</row>
    <row r="2" spans="1:81" s="55" customFormat="1" ht="25.5" customHeight="1">
      <c r="A2" s="50"/>
      <c r="B2" s="331" t="s">
        <v>62</v>
      </c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52"/>
      <c r="Q2" s="53"/>
      <c r="R2" s="53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</row>
    <row r="3" spans="1:81" s="12" customFormat="1" ht="60" customHeight="1">
      <c r="A3" s="18"/>
      <c r="B3" s="332" t="s">
        <v>124</v>
      </c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25"/>
      <c r="Q3" s="26"/>
      <c r="R3" s="26"/>
      <c r="S3" s="183"/>
      <c r="T3" s="183"/>
      <c r="U3" s="183"/>
      <c r="V3" s="183"/>
      <c r="W3" s="183"/>
      <c r="X3" s="183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</row>
    <row r="4" spans="1:16" ht="37.5" customHeight="1">
      <c r="A4" s="17"/>
      <c r="B4" s="79"/>
      <c r="C4" s="4"/>
      <c r="D4" s="4"/>
      <c r="E4" s="4"/>
      <c r="F4" s="5"/>
      <c r="G4" s="5"/>
      <c r="H4" s="167" t="s">
        <v>49</v>
      </c>
      <c r="I4" s="170" t="s">
        <v>112</v>
      </c>
      <c r="J4" s="182" t="s">
        <v>136</v>
      </c>
      <c r="K4" s="133" t="s">
        <v>50</v>
      </c>
      <c r="M4" s="148">
        <f>IF(ISBLANK(I4),"ЗАПОВНІТЬ місяць та рік","")</f>
      </c>
      <c r="N4" s="3"/>
      <c r="O4" s="3"/>
      <c r="P4" s="23"/>
    </row>
    <row r="5" spans="1:16" ht="24" thickBot="1">
      <c r="A5" s="17"/>
      <c r="B5" s="79"/>
      <c r="C5" s="6"/>
      <c r="D5" s="6"/>
      <c r="E5" s="6"/>
      <c r="F5" s="7" t="s">
        <v>43</v>
      </c>
      <c r="G5" s="7"/>
      <c r="H5" s="19"/>
      <c r="I5" s="68" t="s">
        <v>44</v>
      </c>
      <c r="J5" s="68"/>
      <c r="K5" s="7"/>
      <c r="L5" s="64"/>
      <c r="M5" s="8"/>
      <c r="N5" s="14"/>
      <c r="O5" s="14"/>
      <c r="P5" s="23"/>
    </row>
    <row r="6" spans="1:21" ht="45" customHeight="1" thickBot="1">
      <c r="A6" s="17"/>
      <c r="B6" s="333" t="s">
        <v>48</v>
      </c>
      <c r="C6" s="334"/>
      <c r="D6" s="334"/>
      <c r="E6" s="334"/>
      <c r="F6" s="334"/>
      <c r="G6" s="334"/>
      <c r="H6" s="335"/>
      <c r="I6" s="129" t="s">
        <v>15</v>
      </c>
      <c r="J6" s="127"/>
      <c r="K6" s="125"/>
      <c r="L6" s="336" t="s">
        <v>89</v>
      </c>
      <c r="M6" s="336"/>
      <c r="N6" s="336"/>
      <c r="O6" s="336"/>
      <c r="P6" s="23"/>
      <c r="Q6" s="27"/>
      <c r="R6" s="27"/>
      <c r="S6" s="185"/>
      <c r="T6" s="186"/>
      <c r="U6" s="186"/>
    </row>
    <row r="7" spans="1:21" ht="24" customHeight="1">
      <c r="A7" s="17"/>
      <c r="B7" s="337" t="s">
        <v>88</v>
      </c>
      <c r="C7" s="338"/>
      <c r="D7" s="338"/>
      <c r="E7" s="338"/>
      <c r="F7" s="338"/>
      <c r="G7" s="338"/>
      <c r="H7" s="339"/>
      <c r="I7" s="343" t="s">
        <v>47</v>
      </c>
      <c r="J7" s="128"/>
      <c r="K7" s="88"/>
      <c r="L7" s="346" t="s">
        <v>123</v>
      </c>
      <c r="M7" s="346"/>
      <c r="N7" s="346"/>
      <c r="O7" s="346"/>
      <c r="P7" s="23"/>
      <c r="Q7" s="27"/>
      <c r="R7" s="27"/>
      <c r="S7" s="185"/>
      <c r="T7" s="186"/>
      <c r="U7" s="186"/>
    </row>
    <row r="8" spans="1:21" ht="58.5" customHeight="1">
      <c r="A8" s="17"/>
      <c r="B8" s="340"/>
      <c r="C8" s="341"/>
      <c r="D8" s="341"/>
      <c r="E8" s="341"/>
      <c r="F8" s="341"/>
      <c r="G8" s="341"/>
      <c r="H8" s="342"/>
      <c r="I8" s="344"/>
      <c r="J8" s="128"/>
      <c r="K8" s="120"/>
      <c r="L8" s="346"/>
      <c r="M8" s="346"/>
      <c r="N8" s="346"/>
      <c r="O8" s="346"/>
      <c r="P8" s="23"/>
      <c r="Q8" s="29"/>
      <c r="R8" s="29"/>
      <c r="S8" s="187"/>
      <c r="T8" s="188"/>
      <c r="U8" s="188"/>
    </row>
    <row r="9" spans="1:21" ht="69" customHeight="1" thickBot="1">
      <c r="A9" s="17"/>
      <c r="B9" s="347" t="s">
        <v>95</v>
      </c>
      <c r="C9" s="348"/>
      <c r="D9" s="348"/>
      <c r="E9" s="348"/>
      <c r="F9" s="348"/>
      <c r="G9" s="348"/>
      <c r="H9" s="349"/>
      <c r="I9" s="345"/>
      <c r="J9" s="128"/>
      <c r="K9" s="120"/>
      <c r="L9" s="346"/>
      <c r="M9" s="346"/>
      <c r="N9" s="346"/>
      <c r="O9" s="346"/>
      <c r="P9" s="23"/>
      <c r="T9" s="188"/>
      <c r="U9" s="188"/>
    </row>
    <row r="10" spans="1:21" ht="20.25" customHeight="1" thickBot="1">
      <c r="A10" s="17"/>
      <c r="B10" s="80"/>
      <c r="C10" s="2"/>
      <c r="D10" s="2"/>
      <c r="E10" s="2"/>
      <c r="F10" s="2"/>
      <c r="G10" s="2"/>
      <c r="H10" s="2"/>
      <c r="I10" s="2"/>
      <c r="J10" s="2"/>
      <c r="K10" s="2"/>
      <c r="L10" s="65"/>
      <c r="M10" s="2"/>
      <c r="N10" s="2"/>
      <c r="O10" s="2"/>
      <c r="P10" s="31"/>
      <c r="Q10" s="30"/>
      <c r="R10" s="30"/>
      <c r="S10" s="188"/>
      <c r="T10" s="188"/>
      <c r="U10" s="188"/>
    </row>
    <row r="11" spans="1:21" ht="21.75" customHeight="1">
      <c r="A11" s="17"/>
      <c r="B11" s="357" t="s">
        <v>84</v>
      </c>
      <c r="C11" s="358"/>
      <c r="D11" s="358"/>
      <c r="E11" s="358"/>
      <c r="F11" s="358"/>
      <c r="G11" s="355"/>
      <c r="H11" s="355"/>
      <c r="I11" s="355"/>
      <c r="J11" s="355"/>
      <c r="K11" s="355"/>
      <c r="L11" s="355"/>
      <c r="M11" s="355"/>
      <c r="N11" s="355"/>
      <c r="O11" s="356"/>
      <c r="Q11" s="30"/>
      <c r="R11" s="30"/>
      <c r="S11" s="188"/>
      <c r="T11" s="188"/>
      <c r="U11" s="188"/>
    </row>
    <row r="12" spans="2:29" ht="30" customHeight="1">
      <c r="B12" s="359" t="s">
        <v>82</v>
      </c>
      <c r="C12" s="360"/>
      <c r="D12" s="360"/>
      <c r="E12" s="360"/>
      <c r="F12" s="360"/>
      <c r="G12" s="363" t="s">
        <v>126</v>
      </c>
      <c r="H12" s="363"/>
      <c r="I12" s="363"/>
      <c r="J12" s="363"/>
      <c r="K12" s="363"/>
      <c r="L12" s="363"/>
      <c r="M12" s="363"/>
      <c r="N12" s="363"/>
      <c r="O12" s="364"/>
      <c r="P12" s="148">
        <f>IF(ISBLANK(G12),"ЗАПОВНІТЬ назву","")</f>
      </c>
      <c r="Q12" s="56"/>
      <c r="R12" s="56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</row>
    <row r="13" spans="2:29" ht="27">
      <c r="B13" s="135" t="s">
        <v>83</v>
      </c>
      <c r="C13" s="126"/>
      <c r="D13" s="126"/>
      <c r="E13" s="126"/>
      <c r="F13" s="126"/>
      <c r="G13" s="350" t="s">
        <v>127</v>
      </c>
      <c r="H13" s="350"/>
      <c r="I13" s="238"/>
      <c r="J13" s="238"/>
      <c r="K13" s="238"/>
      <c r="L13" s="238"/>
      <c r="M13" s="238"/>
      <c r="N13" s="238"/>
      <c r="O13" s="239"/>
      <c r="P13" s="173"/>
      <c r="Q13" s="56"/>
      <c r="R13" s="56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</row>
    <row r="14" spans="1:81" s="15" customFormat="1" ht="26.25">
      <c r="A14" s="17"/>
      <c r="B14" s="361" t="s">
        <v>81</v>
      </c>
      <c r="C14" s="362"/>
      <c r="D14" s="362"/>
      <c r="E14" s="362"/>
      <c r="F14" s="115"/>
      <c r="G14" s="351" t="s">
        <v>128</v>
      </c>
      <c r="H14" s="351"/>
      <c r="I14" s="351"/>
      <c r="J14" s="351"/>
      <c r="K14" s="351"/>
      <c r="L14" s="351"/>
      <c r="M14" s="351"/>
      <c r="N14" s="351"/>
      <c r="O14" s="352"/>
      <c r="P14" s="148">
        <f>IF(ISBLANK(G14),"ЗАПОВНІТЬ адресу","")</f>
      </c>
      <c r="Q14" s="33"/>
      <c r="R14" s="32"/>
      <c r="S14" s="190"/>
      <c r="T14" s="188"/>
      <c r="U14" s="188"/>
      <c r="V14" s="184"/>
      <c r="W14" s="184"/>
      <c r="X14" s="184"/>
      <c r="Y14" s="47"/>
      <c r="Z14" s="47"/>
      <c r="AA14" s="47"/>
      <c r="AB14" s="47"/>
      <c r="AC14" s="47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</row>
    <row r="15" spans="1:29" ht="39" customHeight="1" thickBot="1">
      <c r="A15" s="20"/>
      <c r="B15" s="136" t="s">
        <v>68</v>
      </c>
      <c r="C15" s="123"/>
      <c r="D15" s="123"/>
      <c r="E15" s="123"/>
      <c r="F15" s="124"/>
      <c r="G15" s="124"/>
      <c r="H15" s="353" t="s">
        <v>69</v>
      </c>
      <c r="I15" s="353"/>
      <c r="J15" s="353"/>
      <c r="K15" s="353"/>
      <c r="L15" s="353"/>
      <c r="M15" s="353"/>
      <c r="N15" s="353"/>
      <c r="O15" s="354"/>
      <c r="P15" s="174"/>
      <c r="Q15" s="34"/>
      <c r="R15" s="34"/>
      <c r="S15" s="191"/>
      <c r="T15" s="192"/>
      <c r="U15" s="192"/>
      <c r="V15" s="193"/>
      <c r="W15" s="193"/>
      <c r="X15" s="193"/>
      <c r="Y15" s="48"/>
      <c r="Z15" s="48"/>
      <c r="AA15" s="48"/>
      <c r="AB15" s="48"/>
      <c r="AC15" s="48"/>
    </row>
    <row r="16" spans="1:81" s="154" customFormat="1" ht="6.75" customHeight="1">
      <c r="A16" s="151"/>
      <c r="B16" s="152"/>
      <c r="C16" s="85"/>
      <c r="D16" s="85"/>
      <c r="E16" s="85"/>
      <c r="F16" s="86"/>
      <c r="G16" s="86"/>
      <c r="H16" s="86"/>
      <c r="I16" s="86"/>
      <c r="J16" s="86"/>
      <c r="K16" s="86"/>
      <c r="L16" s="87"/>
      <c r="M16" s="86"/>
      <c r="N16" s="86"/>
      <c r="O16" s="86"/>
      <c r="P16" s="37"/>
      <c r="Q16" s="38"/>
      <c r="R16" s="38"/>
      <c r="S16" s="194"/>
      <c r="T16" s="195"/>
      <c r="U16" s="195"/>
      <c r="V16" s="195"/>
      <c r="W16" s="195"/>
      <c r="X16" s="195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3"/>
      <c r="BM16" s="153"/>
      <c r="BN16" s="153"/>
      <c r="BO16" s="153"/>
      <c r="BP16" s="153"/>
      <c r="BQ16" s="153"/>
      <c r="BR16" s="153"/>
      <c r="BS16" s="153"/>
      <c r="BT16" s="153"/>
      <c r="BU16" s="153"/>
      <c r="BV16" s="153"/>
      <c r="BW16" s="153"/>
      <c r="BX16" s="153"/>
      <c r="BY16" s="153"/>
      <c r="BZ16" s="153"/>
      <c r="CA16" s="153"/>
      <c r="CB16" s="153"/>
      <c r="CC16" s="153"/>
    </row>
    <row r="17" spans="2:81" s="69" customFormat="1" ht="26.25" customHeight="1" thickBot="1">
      <c r="B17" s="159"/>
      <c r="C17" s="160"/>
      <c r="D17" s="160"/>
      <c r="E17" s="161"/>
      <c r="F17" s="162"/>
      <c r="G17" s="162"/>
      <c r="H17" s="161"/>
      <c r="I17" s="163"/>
      <c r="J17" s="163"/>
      <c r="K17" s="163"/>
      <c r="L17" s="164"/>
      <c r="M17" s="165"/>
      <c r="N17" s="166"/>
      <c r="O17" s="166"/>
      <c r="P17" s="70"/>
      <c r="Q17" s="70"/>
      <c r="R17" s="70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</row>
    <row r="18" spans="1:81" s="101" customFormat="1" ht="50.25" customHeight="1">
      <c r="A18" s="97"/>
      <c r="B18" s="155" t="s">
        <v>16</v>
      </c>
      <c r="C18" s="322" t="s">
        <v>78</v>
      </c>
      <c r="D18" s="323"/>
      <c r="E18" s="323"/>
      <c r="F18" s="323"/>
      <c r="G18" s="323"/>
      <c r="H18" s="323"/>
      <c r="I18" s="323"/>
      <c r="J18" s="323"/>
      <c r="K18" s="324"/>
      <c r="L18" s="156" t="s">
        <v>25</v>
      </c>
      <c r="M18" s="156" t="s">
        <v>42</v>
      </c>
      <c r="N18" s="157" t="s">
        <v>8</v>
      </c>
      <c r="O18" s="158" t="s">
        <v>58</v>
      </c>
      <c r="P18" s="98"/>
      <c r="Q18" s="99"/>
      <c r="R18" s="99"/>
      <c r="S18" s="100"/>
      <c r="T18" s="100"/>
      <c r="U18" s="100"/>
      <c r="V18" s="100"/>
      <c r="W18" s="100"/>
      <c r="X18" s="100"/>
      <c r="Y18" s="196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</row>
    <row r="19" spans="1:81" s="95" customFormat="1" ht="15">
      <c r="A19" s="91"/>
      <c r="B19" s="89" t="s">
        <v>0</v>
      </c>
      <c r="C19" s="325" t="s">
        <v>1</v>
      </c>
      <c r="D19" s="326"/>
      <c r="E19" s="326"/>
      <c r="F19" s="326"/>
      <c r="G19" s="326"/>
      <c r="H19" s="326"/>
      <c r="I19" s="326"/>
      <c r="J19" s="326"/>
      <c r="K19" s="327"/>
      <c r="L19" s="90" t="s">
        <v>2</v>
      </c>
      <c r="M19" s="90" t="s">
        <v>24</v>
      </c>
      <c r="N19" s="137">
        <v>1</v>
      </c>
      <c r="O19" s="138" t="s">
        <v>9</v>
      </c>
      <c r="P19" s="92"/>
      <c r="Q19" s="93"/>
      <c r="R19" s="93"/>
      <c r="S19" s="94"/>
      <c r="T19" s="94"/>
      <c r="U19" s="94"/>
      <c r="V19" s="94"/>
      <c r="W19" s="94"/>
      <c r="X19" s="94"/>
      <c r="Y19" s="197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</row>
    <row r="20" spans="1:81" s="15" customFormat="1" ht="30" customHeight="1">
      <c r="A20" s="97"/>
      <c r="B20" s="102" t="s">
        <v>3</v>
      </c>
      <c r="C20" s="328" t="s">
        <v>100</v>
      </c>
      <c r="D20" s="329"/>
      <c r="E20" s="329"/>
      <c r="F20" s="329"/>
      <c r="G20" s="329"/>
      <c r="H20" s="329"/>
      <c r="I20" s="329"/>
      <c r="J20" s="329"/>
      <c r="K20" s="330"/>
      <c r="L20" s="139" t="s">
        <v>26</v>
      </c>
      <c r="M20" s="77" t="s">
        <v>86</v>
      </c>
      <c r="N20" s="243">
        <f>N21+N22</f>
        <v>659</v>
      </c>
      <c r="O20" s="244">
        <f>O21+O22</f>
        <v>659</v>
      </c>
      <c r="P20" s="40"/>
      <c r="Q20" s="36"/>
      <c r="R20" s="36"/>
      <c r="S20" s="193"/>
      <c r="T20" s="193"/>
      <c r="U20" s="193"/>
      <c r="V20" s="193"/>
      <c r="W20" s="193"/>
      <c r="X20" s="193"/>
      <c r="Y20" s="19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</row>
    <row r="21" spans="1:81" s="15" customFormat="1" ht="30" customHeight="1">
      <c r="A21" s="97"/>
      <c r="B21" s="103" t="s">
        <v>17</v>
      </c>
      <c r="C21" s="314" t="s">
        <v>79</v>
      </c>
      <c r="D21" s="303"/>
      <c r="E21" s="303"/>
      <c r="F21" s="303" t="s">
        <v>63</v>
      </c>
      <c r="G21" s="303"/>
      <c r="H21" s="303"/>
      <c r="I21" s="303"/>
      <c r="J21" s="303"/>
      <c r="K21" s="304"/>
      <c r="L21" s="140" t="s">
        <v>70</v>
      </c>
      <c r="M21" s="78" t="s">
        <v>86</v>
      </c>
      <c r="N21" s="245">
        <v>0</v>
      </c>
      <c r="O21" s="268">
        <f>N21</f>
        <v>0</v>
      </c>
      <c r="P21" s="40"/>
      <c r="Q21" s="36"/>
      <c r="R21" s="36"/>
      <c r="S21" s="193"/>
      <c r="T21" s="193"/>
      <c r="U21" s="193"/>
      <c r="V21" s="193"/>
      <c r="W21" s="193"/>
      <c r="X21" s="193"/>
      <c r="Y21" s="19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</row>
    <row r="22" spans="1:81" s="15" customFormat="1" ht="30" customHeight="1">
      <c r="A22" s="97"/>
      <c r="B22" s="103" t="s">
        <v>18</v>
      </c>
      <c r="C22" s="84"/>
      <c r="D22" s="83"/>
      <c r="E22" s="83"/>
      <c r="F22" s="303" t="s">
        <v>64</v>
      </c>
      <c r="G22" s="303"/>
      <c r="H22" s="303"/>
      <c r="I22" s="303"/>
      <c r="J22" s="303"/>
      <c r="K22" s="304"/>
      <c r="L22" s="140" t="s">
        <v>71</v>
      </c>
      <c r="M22" s="78" t="s">
        <v>86</v>
      </c>
      <c r="N22" s="245">
        <v>659</v>
      </c>
      <c r="O22" s="268">
        <f>N22</f>
        <v>659</v>
      </c>
      <c r="P22" s="40"/>
      <c r="Q22" s="36"/>
      <c r="R22" s="36"/>
      <c r="S22" s="193"/>
      <c r="T22" s="193"/>
      <c r="U22" s="193"/>
      <c r="V22" s="193"/>
      <c r="W22" s="193"/>
      <c r="X22" s="193"/>
      <c r="Y22" s="19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</row>
    <row r="23" spans="1:81" s="15" customFormat="1" ht="30" customHeight="1">
      <c r="A23" s="97"/>
      <c r="B23" s="104" t="s">
        <v>9</v>
      </c>
      <c r="C23" s="314" t="s">
        <v>46</v>
      </c>
      <c r="D23" s="303"/>
      <c r="E23" s="303"/>
      <c r="F23" s="303"/>
      <c r="G23" s="303"/>
      <c r="H23" s="303"/>
      <c r="I23" s="303"/>
      <c r="J23" s="303"/>
      <c r="K23" s="304"/>
      <c r="L23" s="140" t="s">
        <v>27</v>
      </c>
      <c r="M23" s="141" t="s">
        <v>45</v>
      </c>
      <c r="N23" s="246">
        <v>1.3773</v>
      </c>
      <c r="O23" s="247">
        <v>1.3773</v>
      </c>
      <c r="P23" s="40"/>
      <c r="Q23" s="36"/>
      <c r="R23" s="36"/>
      <c r="S23" s="193"/>
      <c r="T23" s="193"/>
      <c r="U23" s="193"/>
      <c r="V23" s="193"/>
      <c r="W23" s="193"/>
      <c r="X23" s="193"/>
      <c r="Y23" s="19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</row>
    <row r="24" spans="1:81" s="15" customFormat="1" ht="30" customHeight="1">
      <c r="A24" s="97"/>
      <c r="B24" s="106" t="s">
        <v>4</v>
      </c>
      <c r="C24" s="315" t="s">
        <v>65</v>
      </c>
      <c r="D24" s="316"/>
      <c r="E24" s="316"/>
      <c r="F24" s="316"/>
      <c r="G24" s="316"/>
      <c r="H24" s="316"/>
      <c r="I24" s="316"/>
      <c r="J24" s="316"/>
      <c r="K24" s="317"/>
      <c r="L24" s="142" t="s">
        <v>28</v>
      </c>
      <c r="M24" s="143" t="s">
        <v>45</v>
      </c>
      <c r="N24" s="251">
        <v>1.31496</v>
      </c>
      <c r="O24" s="252">
        <v>1.31496</v>
      </c>
      <c r="P24" s="40"/>
      <c r="Q24" s="36"/>
      <c r="R24" s="36"/>
      <c r="S24" s="193"/>
      <c r="T24" s="193"/>
      <c r="U24" s="193"/>
      <c r="V24" s="193"/>
      <c r="W24" s="193"/>
      <c r="X24" s="193"/>
      <c r="Y24" s="19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</row>
    <row r="25" spans="1:81" s="15" customFormat="1" ht="30" customHeight="1">
      <c r="A25" s="97"/>
      <c r="B25" s="103" t="s">
        <v>5</v>
      </c>
      <c r="C25" s="321" t="s">
        <v>101</v>
      </c>
      <c r="D25" s="312"/>
      <c r="E25" s="312"/>
      <c r="F25" s="312"/>
      <c r="G25" s="312"/>
      <c r="H25" s="312"/>
      <c r="I25" s="312"/>
      <c r="J25" s="312"/>
      <c r="K25" s="313"/>
      <c r="L25" s="144" t="s">
        <v>29</v>
      </c>
      <c r="M25" s="266" t="s">
        <v>86</v>
      </c>
      <c r="N25" s="267">
        <f>N26+N27</f>
        <v>302</v>
      </c>
      <c r="O25" s="268">
        <f>O26+O27</f>
        <v>302</v>
      </c>
      <c r="P25" s="40"/>
      <c r="Q25" s="36"/>
      <c r="R25" s="36"/>
      <c r="S25" s="193"/>
      <c r="T25" s="193"/>
      <c r="U25" s="193"/>
      <c r="V25" s="193"/>
      <c r="W25" s="193"/>
      <c r="X25" s="193"/>
      <c r="Y25" s="19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</row>
    <row r="26" spans="1:81" s="15" customFormat="1" ht="30" customHeight="1">
      <c r="A26" s="97"/>
      <c r="B26" s="104" t="s">
        <v>52</v>
      </c>
      <c r="C26" s="314" t="s">
        <v>79</v>
      </c>
      <c r="D26" s="303"/>
      <c r="E26" s="303"/>
      <c r="F26" s="303" t="s">
        <v>63</v>
      </c>
      <c r="G26" s="303"/>
      <c r="H26" s="303"/>
      <c r="I26" s="303"/>
      <c r="J26" s="303"/>
      <c r="K26" s="304"/>
      <c r="L26" s="140" t="s">
        <v>72</v>
      </c>
      <c r="M26" s="78" t="s">
        <v>86</v>
      </c>
      <c r="N26" s="250">
        <v>0</v>
      </c>
      <c r="O26" s="249">
        <f>N26</f>
        <v>0</v>
      </c>
      <c r="P26" s="40"/>
      <c r="Q26" s="36"/>
      <c r="R26" s="36"/>
      <c r="S26" s="193"/>
      <c r="T26" s="193"/>
      <c r="U26" s="193"/>
      <c r="V26" s="193"/>
      <c r="W26" s="193"/>
      <c r="X26" s="193"/>
      <c r="Y26" s="19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</row>
    <row r="27" spans="1:81" s="15" customFormat="1" ht="30" customHeight="1">
      <c r="A27" s="97"/>
      <c r="B27" s="104" t="s">
        <v>53</v>
      </c>
      <c r="C27" s="84"/>
      <c r="D27" s="83"/>
      <c r="E27" s="83"/>
      <c r="F27" s="303" t="s">
        <v>64</v>
      </c>
      <c r="G27" s="303"/>
      <c r="H27" s="303"/>
      <c r="I27" s="303"/>
      <c r="J27" s="303"/>
      <c r="K27" s="304"/>
      <c r="L27" s="140" t="s">
        <v>73</v>
      </c>
      <c r="M27" s="78" t="s">
        <v>86</v>
      </c>
      <c r="N27" s="250">
        <v>302</v>
      </c>
      <c r="O27" s="249">
        <f>N27</f>
        <v>302</v>
      </c>
      <c r="P27" s="40"/>
      <c r="Q27" s="36"/>
      <c r="R27" s="36"/>
      <c r="S27" s="193"/>
      <c r="T27" s="193"/>
      <c r="U27" s="193"/>
      <c r="V27" s="193"/>
      <c r="W27" s="193"/>
      <c r="X27" s="193"/>
      <c r="Y27" s="19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</row>
    <row r="28" spans="1:81" s="60" customFormat="1" ht="30" customHeight="1">
      <c r="A28" s="105"/>
      <c r="B28" s="104" t="s">
        <v>6</v>
      </c>
      <c r="C28" s="314" t="s">
        <v>23</v>
      </c>
      <c r="D28" s="303"/>
      <c r="E28" s="303"/>
      <c r="F28" s="303"/>
      <c r="G28" s="303"/>
      <c r="H28" s="303"/>
      <c r="I28" s="303"/>
      <c r="J28" s="303"/>
      <c r="K28" s="304"/>
      <c r="L28" s="140" t="s">
        <v>30</v>
      </c>
      <c r="M28" s="141" t="s">
        <v>45</v>
      </c>
      <c r="N28" s="246">
        <v>0.8901</v>
      </c>
      <c r="O28" s="247">
        <v>0.8901</v>
      </c>
      <c r="P28" s="61"/>
      <c r="Q28" s="61"/>
      <c r="R28" s="61"/>
      <c r="S28" s="199"/>
      <c r="T28" s="199"/>
      <c r="U28" s="199"/>
      <c r="V28" s="199"/>
      <c r="W28" s="199"/>
      <c r="X28" s="199"/>
      <c r="Y28" s="200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</row>
    <row r="29" spans="1:81" s="15" customFormat="1" ht="30" customHeight="1">
      <c r="A29" s="97"/>
      <c r="B29" s="106" t="s">
        <v>7</v>
      </c>
      <c r="C29" s="315" t="s">
        <v>66</v>
      </c>
      <c r="D29" s="316"/>
      <c r="E29" s="316"/>
      <c r="F29" s="316"/>
      <c r="G29" s="316"/>
      <c r="H29" s="316"/>
      <c r="I29" s="316"/>
      <c r="J29" s="316"/>
      <c r="K29" s="317"/>
      <c r="L29" s="142" t="s">
        <v>31</v>
      </c>
      <c r="M29" s="143" t="s">
        <v>45</v>
      </c>
      <c r="N29" s="251">
        <v>0.87925</v>
      </c>
      <c r="O29" s="252">
        <v>0.87925</v>
      </c>
      <c r="P29" s="40"/>
      <c r="Q29" s="36"/>
      <c r="R29" s="36"/>
      <c r="S29" s="193"/>
      <c r="T29" s="193"/>
      <c r="U29" s="193"/>
      <c r="V29" s="193"/>
      <c r="W29" s="193"/>
      <c r="X29" s="193"/>
      <c r="Y29" s="19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</row>
    <row r="30" spans="1:81" s="15" customFormat="1" ht="58.5" customHeight="1">
      <c r="A30" s="97"/>
      <c r="B30" s="103" t="s">
        <v>10</v>
      </c>
      <c r="C30" s="318" t="s">
        <v>102</v>
      </c>
      <c r="D30" s="319"/>
      <c r="E30" s="319"/>
      <c r="F30" s="319"/>
      <c r="G30" s="319"/>
      <c r="H30" s="319"/>
      <c r="I30" s="319"/>
      <c r="J30" s="319"/>
      <c r="K30" s="320"/>
      <c r="L30" s="144" t="s">
        <v>32</v>
      </c>
      <c r="M30" s="145" t="s">
        <v>85</v>
      </c>
      <c r="N30" s="245">
        <v>1587</v>
      </c>
      <c r="O30" s="268">
        <f>N30</f>
        <v>1587</v>
      </c>
      <c r="P30" s="40"/>
      <c r="Q30" s="36"/>
      <c r="R30" s="36"/>
      <c r="S30" s="193"/>
      <c r="T30" s="193"/>
      <c r="U30" s="193"/>
      <c r="V30" s="193"/>
      <c r="W30" s="193"/>
      <c r="X30" s="193"/>
      <c r="Y30" s="19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</row>
    <row r="31" spans="1:81" s="15" customFormat="1" ht="51.75" customHeight="1">
      <c r="A31" s="97"/>
      <c r="B31" s="104" t="s">
        <v>13</v>
      </c>
      <c r="C31" s="291" t="s">
        <v>103</v>
      </c>
      <c r="D31" s="292"/>
      <c r="E31" s="292"/>
      <c r="F31" s="292"/>
      <c r="G31" s="292"/>
      <c r="H31" s="292"/>
      <c r="I31" s="292"/>
      <c r="J31" s="292"/>
      <c r="K31" s="293"/>
      <c r="L31" s="140" t="s">
        <v>33</v>
      </c>
      <c r="M31" s="141" t="s">
        <v>85</v>
      </c>
      <c r="N31" s="253">
        <f>N32+N33</f>
        <v>2351</v>
      </c>
      <c r="O31" s="249">
        <f>O32+O33</f>
        <v>2351</v>
      </c>
      <c r="P31" s="40"/>
      <c r="Q31" s="36"/>
      <c r="R31" s="36"/>
      <c r="S31" s="193"/>
      <c r="T31" s="193"/>
      <c r="U31" s="193"/>
      <c r="V31" s="193"/>
      <c r="W31" s="193"/>
      <c r="X31" s="193"/>
      <c r="Y31" s="19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</row>
    <row r="32" spans="1:81" s="60" customFormat="1" ht="30" customHeight="1">
      <c r="A32" s="105"/>
      <c r="B32" s="104" t="s">
        <v>54</v>
      </c>
      <c r="C32" s="314" t="s">
        <v>79</v>
      </c>
      <c r="D32" s="303"/>
      <c r="E32" s="303"/>
      <c r="F32" s="303" t="s">
        <v>63</v>
      </c>
      <c r="G32" s="303"/>
      <c r="H32" s="303"/>
      <c r="I32" s="303"/>
      <c r="J32" s="303"/>
      <c r="K32" s="304"/>
      <c r="L32" s="140" t="s">
        <v>74</v>
      </c>
      <c r="M32" s="141" t="s">
        <v>85</v>
      </c>
      <c r="N32" s="254">
        <v>0</v>
      </c>
      <c r="O32" s="249">
        <f>N32</f>
        <v>0</v>
      </c>
      <c r="P32" s="61"/>
      <c r="Q32" s="61"/>
      <c r="R32" s="61"/>
      <c r="S32" s="199"/>
      <c r="T32" s="199"/>
      <c r="U32" s="199"/>
      <c r="V32" s="199"/>
      <c r="W32" s="199"/>
      <c r="X32" s="199"/>
      <c r="Y32" s="200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</row>
    <row r="33" spans="1:81" s="60" customFormat="1" ht="30" customHeight="1">
      <c r="A33" s="105"/>
      <c r="B33" s="104" t="s">
        <v>55</v>
      </c>
      <c r="C33" s="84"/>
      <c r="D33" s="83"/>
      <c r="E33" s="83"/>
      <c r="F33" s="303" t="s">
        <v>64</v>
      </c>
      <c r="G33" s="303"/>
      <c r="H33" s="303"/>
      <c r="I33" s="303"/>
      <c r="J33" s="303"/>
      <c r="K33" s="304"/>
      <c r="L33" s="140" t="s">
        <v>75</v>
      </c>
      <c r="M33" s="141" t="s">
        <v>85</v>
      </c>
      <c r="N33" s="254">
        <v>2351</v>
      </c>
      <c r="O33" s="249">
        <f>N33</f>
        <v>2351</v>
      </c>
      <c r="P33" s="61"/>
      <c r="Q33" s="61"/>
      <c r="R33" s="61"/>
      <c r="S33" s="199"/>
      <c r="T33" s="199"/>
      <c r="U33" s="199"/>
      <c r="V33" s="199"/>
      <c r="W33" s="199"/>
      <c r="X33" s="199"/>
      <c r="Y33" s="200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</row>
    <row r="34" spans="1:29" ht="53.25" customHeight="1">
      <c r="A34" s="97"/>
      <c r="B34" s="104" t="s">
        <v>14</v>
      </c>
      <c r="C34" s="291" t="s">
        <v>104</v>
      </c>
      <c r="D34" s="292"/>
      <c r="E34" s="292"/>
      <c r="F34" s="292"/>
      <c r="G34" s="292"/>
      <c r="H34" s="292"/>
      <c r="I34" s="292"/>
      <c r="J34" s="292"/>
      <c r="K34" s="293"/>
      <c r="L34" s="140" t="s">
        <v>34</v>
      </c>
      <c r="M34" s="141" t="s">
        <v>85</v>
      </c>
      <c r="N34" s="254">
        <v>4760</v>
      </c>
      <c r="O34" s="249">
        <f>N34</f>
        <v>4760</v>
      </c>
      <c r="P34" s="148">
        <f>IF(OR(ISBLANK(N21:N24),ISBLANK(N26:N30),ISBLANK(N32:N35),ISBLANK(N37:N41),ISBLANK(O28:O29),ISBLANK(N44),ISBLANK(O23:O24),),"Заповніть ВСІ комірки","")</f>
      </c>
      <c r="Q34" s="36"/>
      <c r="R34" s="36"/>
      <c r="S34" s="193"/>
      <c r="T34" s="193"/>
      <c r="U34" s="193"/>
      <c r="V34" s="193"/>
      <c r="W34" s="193"/>
      <c r="X34" s="193"/>
      <c r="Y34" s="198"/>
      <c r="Z34" s="48"/>
      <c r="AA34" s="48"/>
      <c r="AB34" s="48"/>
      <c r="AC34" s="48"/>
    </row>
    <row r="35" spans="1:29" ht="30.75" customHeight="1">
      <c r="A35" s="97"/>
      <c r="B35" s="107" t="s">
        <v>56</v>
      </c>
      <c r="C35" s="305" t="s">
        <v>60</v>
      </c>
      <c r="D35" s="306"/>
      <c r="E35" s="306"/>
      <c r="F35" s="306"/>
      <c r="G35" s="306"/>
      <c r="H35" s="306"/>
      <c r="I35" s="306"/>
      <c r="J35" s="306"/>
      <c r="K35" s="307"/>
      <c r="L35" s="140" t="s">
        <v>76</v>
      </c>
      <c r="M35" s="141" t="s">
        <v>85</v>
      </c>
      <c r="N35" s="255">
        <v>0</v>
      </c>
      <c r="O35" s="257">
        <f>N35</f>
        <v>0</v>
      </c>
      <c r="P35" s="22"/>
      <c r="R35" s="96"/>
      <c r="S35" s="193"/>
      <c r="T35" s="193"/>
      <c r="U35" s="193"/>
      <c r="V35" s="193"/>
      <c r="W35" s="193"/>
      <c r="X35" s="193"/>
      <c r="Y35" s="198"/>
      <c r="Z35" s="48"/>
      <c r="AA35" s="48"/>
      <c r="AB35" s="48"/>
      <c r="AC35" s="48"/>
    </row>
    <row r="36" spans="1:29" ht="54.75" customHeight="1">
      <c r="A36" s="97"/>
      <c r="B36" s="104" t="s">
        <v>11</v>
      </c>
      <c r="C36" s="291" t="s">
        <v>105</v>
      </c>
      <c r="D36" s="292"/>
      <c r="E36" s="292"/>
      <c r="F36" s="292"/>
      <c r="G36" s="292"/>
      <c r="H36" s="292"/>
      <c r="I36" s="292"/>
      <c r="J36" s="292"/>
      <c r="K36" s="293"/>
      <c r="L36" s="140" t="s">
        <v>35</v>
      </c>
      <c r="M36" s="141" t="s">
        <v>85</v>
      </c>
      <c r="N36" s="253">
        <f>N30+N31-N34</f>
        <v>-822</v>
      </c>
      <c r="O36" s="249">
        <f>O30+O31-O34</f>
        <v>-822</v>
      </c>
      <c r="P36" s="22"/>
      <c r="R36" s="96"/>
      <c r="S36" s="193"/>
      <c r="T36" s="193"/>
      <c r="U36" s="193"/>
      <c r="V36" s="193"/>
      <c r="W36" s="193"/>
      <c r="X36" s="193"/>
      <c r="Y36" s="198"/>
      <c r="Z36" s="48"/>
      <c r="AA36" s="48"/>
      <c r="AB36" s="48"/>
      <c r="AC36" s="48"/>
    </row>
    <row r="37" spans="1:29" ht="30.75" customHeight="1">
      <c r="A37" s="97"/>
      <c r="B37" s="106" t="s">
        <v>57</v>
      </c>
      <c r="C37" s="308" t="s">
        <v>59</v>
      </c>
      <c r="D37" s="309"/>
      <c r="E37" s="309"/>
      <c r="F37" s="309"/>
      <c r="G37" s="309"/>
      <c r="H37" s="309"/>
      <c r="I37" s="309"/>
      <c r="J37" s="309"/>
      <c r="K37" s="310"/>
      <c r="L37" s="142" t="s">
        <v>77</v>
      </c>
      <c r="M37" s="143" t="s">
        <v>85</v>
      </c>
      <c r="N37" s="260">
        <v>0</v>
      </c>
      <c r="O37" s="272">
        <v>0</v>
      </c>
      <c r="P37" s="22"/>
      <c r="R37" s="96"/>
      <c r="S37" s="193"/>
      <c r="T37" s="193"/>
      <c r="U37" s="193"/>
      <c r="V37" s="193"/>
      <c r="W37" s="193"/>
      <c r="X37" s="193"/>
      <c r="Y37" s="198"/>
      <c r="Z37" s="48"/>
      <c r="AA37" s="48"/>
      <c r="AB37" s="48"/>
      <c r="AC37" s="48"/>
    </row>
    <row r="38" spans="1:29" ht="30.75" customHeight="1">
      <c r="A38" s="97"/>
      <c r="B38" s="103" t="s">
        <v>12</v>
      </c>
      <c r="C38" s="311" t="s">
        <v>67</v>
      </c>
      <c r="D38" s="312"/>
      <c r="E38" s="312"/>
      <c r="F38" s="312"/>
      <c r="G38" s="312"/>
      <c r="H38" s="312"/>
      <c r="I38" s="312"/>
      <c r="J38" s="312"/>
      <c r="K38" s="313"/>
      <c r="L38" s="144" t="s">
        <v>36</v>
      </c>
      <c r="M38" s="181" t="s">
        <v>87</v>
      </c>
      <c r="N38" s="245">
        <v>366</v>
      </c>
      <c r="O38" s="268">
        <f>N38</f>
        <v>366</v>
      </c>
      <c r="P38" s="22"/>
      <c r="R38" s="96"/>
      <c r="S38" s="193"/>
      <c r="T38" s="193"/>
      <c r="U38" s="193"/>
      <c r="V38" s="193"/>
      <c r="W38" s="193"/>
      <c r="X38" s="193"/>
      <c r="Y38" s="198"/>
      <c r="Z38" s="48"/>
      <c r="AA38" s="48"/>
      <c r="AB38" s="48"/>
      <c r="AC38" s="48"/>
    </row>
    <row r="39" spans="1:29" ht="32.25" customHeight="1">
      <c r="A39" s="97"/>
      <c r="B39" s="108" t="s">
        <v>19</v>
      </c>
      <c r="C39" s="291" t="s">
        <v>106</v>
      </c>
      <c r="D39" s="292"/>
      <c r="E39" s="292"/>
      <c r="F39" s="292"/>
      <c r="G39" s="292"/>
      <c r="H39" s="292"/>
      <c r="I39" s="292"/>
      <c r="J39" s="292"/>
      <c r="K39" s="293"/>
      <c r="L39" s="140" t="s">
        <v>37</v>
      </c>
      <c r="M39" s="141" t="s">
        <v>85</v>
      </c>
      <c r="N39" s="250">
        <v>34</v>
      </c>
      <c r="O39" s="249">
        <f>N39</f>
        <v>34</v>
      </c>
      <c r="P39" s="22"/>
      <c r="R39" s="96"/>
      <c r="S39" s="193"/>
      <c r="T39" s="193"/>
      <c r="U39" s="193"/>
      <c r="V39" s="193"/>
      <c r="W39" s="193"/>
      <c r="X39" s="193"/>
      <c r="Y39" s="198"/>
      <c r="Z39" s="48"/>
      <c r="AA39" s="48"/>
      <c r="AB39" s="48"/>
      <c r="AC39" s="48"/>
    </row>
    <row r="40" spans="1:29" ht="27.75" customHeight="1">
      <c r="A40" s="97"/>
      <c r="B40" s="108" t="s">
        <v>20</v>
      </c>
      <c r="C40" s="291" t="s">
        <v>107</v>
      </c>
      <c r="D40" s="292"/>
      <c r="E40" s="292"/>
      <c r="F40" s="292"/>
      <c r="G40" s="292"/>
      <c r="H40" s="292"/>
      <c r="I40" s="292"/>
      <c r="J40" s="292"/>
      <c r="K40" s="293"/>
      <c r="L40" s="140" t="s">
        <v>38</v>
      </c>
      <c r="M40" s="141" t="s">
        <v>85</v>
      </c>
      <c r="N40" s="250">
        <v>26</v>
      </c>
      <c r="O40" s="249">
        <f>N40</f>
        <v>26</v>
      </c>
      <c r="P40" s="22"/>
      <c r="R40" s="96"/>
      <c r="S40" s="193"/>
      <c r="T40" s="193"/>
      <c r="U40" s="193"/>
      <c r="V40" s="193"/>
      <c r="W40" s="193"/>
      <c r="X40" s="193"/>
      <c r="Y40" s="198"/>
      <c r="Z40" s="48"/>
      <c r="AA40" s="48"/>
      <c r="AB40" s="48"/>
      <c r="AC40" s="48"/>
    </row>
    <row r="41" spans="1:29" ht="29.25" customHeight="1">
      <c r="A41" s="97"/>
      <c r="B41" s="109" t="s">
        <v>21</v>
      </c>
      <c r="C41" s="291" t="s">
        <v>108</v>
      </c>
      <c r="D41" s="292"/>
      <c r="E41" s="292"/>
      <c r="F41" s="292"/>
      <c r="G41" s="292"/>
      <c r="H41" s="292"/>
      <c r="I41" s="292"/>
      <c r="J41" s="292"/>
      <c r="K41" s="293"/>
      <c r="L41" s="140" t="s">
        <v>39</v>
      </c>
      <c r="M41" s="141" t="s">
        <v>85</v>
      </c>
      <c r="N41" s="256">
        <v>35</v>
      </c>
      <c r="O41" s="257">
        <f>N41</f>
        <v>35</v>
      </c>
      <c r="P41" s="22"/>
      <c r="R41" s="96"/>
      <c r="S41" s="193"/>
      <c r="T41" s="193"/>
      <c r="U41" s="193"/>
      <c r="V41" s="193"/>
      <c r="W41" s="193"/>
      <c r="X41" s="193"/>
      <c r="Y41" s="198"/>
      <c r="Z41" s="48"/>
      <c r="AA41" s="48"/>
      <c r="AB41" s="48"/>
      <c r="AC41" s="48"/>
    </row>
    <row r="42" spans="1:29" ht="29.25" customHeight="1">
      <c r="A42" s="97"/>
      <c r="B42" s="264" t="s">
        <v>22</v>
      </c>
      <c r="C42" s="294" t="s">
        <v>109</v>
      </c>
      <c r="D42" s="295"/>
      <c r="E42" s="295"/>
      <c r="F42" s="295"/>
      <c r="G42" s="295"/>
      <c r="H42" s="295"/>
      <c r="I42" s="295"/>
      <c r="J42" s="295"/>
      <c r="K42" s="296"/>
      <c r="L42" s="142" t="s">
        <v>99</v>
      </c>
      <c r="M42" s="143" t="s">
        <v>85</v>
      </c>
      <c r="N42" s="265">
        <f>N39+N40-N41</f>
        <v>25</v>
      </c>
      <c r="O42" s="259">
        <f>O39+O40-O41</f>
        <v>25</v>
      </c>
      <c r="P42" s="22"/>
      <c r="R42" s="96"/>
      <c r="S42" s="193"/>
      <c r="T42" s="193"/>
      <c r="U42" s="193"/>
      <c r="V42" s="193"/>
      <c r="W42" s="193"/>
      <c r="X42" s="193"/>
      <c r="Y42" s="198"/>
      <c r="Z42" s="48"/>
      <c r="AA42" s="48"/>
      <c r="AB42" s="48"/>
      <c r="AC42" s="48"/>
    </row>
    <row r="43" spans="1:29" ht="54" customHeight="1">
      <c r="A43" s="97"/>
      <c r="B43" s="261" t="s">
        <v>61</v>
      </c>
      <c r="C43" s="297" t="s">
        <v>110</v>
      </c>
      <c r="D43" s="298"/>
      <c r="E43" s="298"/>
      <c r="F43" s="298"/>
      <c r="G43" s="298"/>
      <c r="H43" s="298"/>
      <c r="I43" s="298"/>
      <c r="J43" s="298"/>
      <c r="K43" s="299"/>
      <c r="L43" s="144" t="s">
        <v>40</v>
      </c>
      <c r="M43" s="145" t="s">
        <v>85</v>
      </c>
      <c r="N43" s="262">
        <f>N36+N42</f>
        <v>-797</v>
      </c>
      <c r="O43" s="263">
        <f>O36+O42</f>
        <v>-797</v>
      </c>
      <c r="P43" s="22"/>
      <c r="R43" s="96"/>
      <c r="S43" s="193"/>
      <c r="T43" s="193"/>
      <c r="U43" s="193"/>
      <c r="V43" s="193"/>
      <c r="W43" s="193"/>
      <c r="X43" s="193"/>
      <c r="Y43" s="198"/>
      <c r="Z43" s="48"/>
      <c r="AA43" s="48"/>
      <c r="AB43" s="48"/>
      <c r="AC43" s="48"/>
    </row>
    <row r="44" spans="1:29" ht="33" customHeight="1" thickBot="1">
      <c r="A44" s="97"/>
      <c r="B44" s="110" t="s">
        <v>98</v>
      </c>
      <c r="C44" s="300" t="s">
        <v>80</v>
      </c>
      <c r="D44" s="301"/>
      <c r="E44" s="301"/>
      <c r="F44" s="301"/>
      <c r="G44" s="301"/>
      <c r="H44" s="301"/>
      <c r="I44" s="301"/>
      <c r="J44" s="301"/>
      <c r="K44" s="302"/>
      <c r="L44" s="146" t="s">
        <v>41</v>
      </c>
      <c r="M44" s="147" t="s">
        <v>85</v>
      </c>
      <c r="N44" s="258">
        <v>0</v>
      </c>
      <c r="O44" s="269">
        <f>N44</f>
        <v>0</v>
      </c>
      <c r="P44" s="22"/>
      <c r="R44" s="96"/>
      <c r="S44" s="193"/>
      <c r="T44" s="193"/>
      <c r="U44" s="193"/>
      <c r="V44" s="193"/>
      <c r="W44" s="193"/>
      <c r="X44" s="193"/>
      <c r="Y44" s="198"/>
      <c r="Z44" s="48"/>
      <c r="AA44" s="48"/>
      <c r="AB44" s="48"/>
      <c r="AC44" s="48"/>
    </row>
    <row r="45" spans="1:81" s="16" customFormat="1" ht="29.25" customHeight="1">
      <c r="A45" s="60"/>
      <c r="B45" s="81"/>
      <c r="C45" s="72"/>
      <c r="D45" s="72"/>
      <c r="E45" s="72"/>
      <c r="F45" s="72"/>
      <c r="G45" s="72"/>
      <c r="H45" s="72"/>
      <c r="I45" s="72"/>
      <c r="J45" s="72"/>
      <c r="K45" s="72"/>
      <c r="L45" s="73"/>
      <c r="M45" s="74"/>
      <c r="N45" s="75"/>
      <c r="O45" s="76"/>
      <c r="P45" s="148"/>
      <c r="Q45" s="61"/>
      <c r="R45" s="61"/>
      <c r="S45" s="199"/>
      <c r="T45" s="199"/>
      <c r="U45" s="199"/>
      <c r="V45" s="199"/>
      <c r="W45" s="199"/>
      <c r="X45" s="199"/>
      <c r="Y45" s="200"/>
      <c r="Z45" s="59"/>
      <c r="AA45" s="59"/>
      <c r="AB45" s="59"/>
      <c r="AC45" s="5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</row>
    <row r="46" spans="1:81" s="16" customFormat="1" ht="42.75" customHeight="1">
      <c r="A46" s="60"/>
      <c r="B46" s="116"/>
      <c r="C46" s="72"/>
      <c r="D46" s="72"/>
      <c r="E46" s="72"/>
      <c r="F46" s="72"/>
      <c r="G46" s="72"/>
      <c r="H46" s="72"/>
      <c r="I46" s="72"/>
      <c r="J46" s="72"/>
      <c r="K46" s="72"/>
      <c r="L46" s="73"/>
      <c r="M46" s="74"/>
      <c r="N46" s="75"/>
      <c r="O46" s="76"/>
      <c r="P46" s="58"/>
      <c r="Q46" s="61"/>
      <c r="R46" s="61"/>
      <c r="S46" s="199"/>
      <c r="T46" s="199"/>
      <c r="U46" s="199"/>
      <c r="V46" s="199"/>
      <c r="W46" s="199"/>
      <c r="X46" s="199"/>
      <c r="Y46" s="201"/>
      <c r="Z46" s="59"/>
      <c r="AA46" s="59"/>
      <c r="AB46" s="59"/>
      <c r="AC46" s="5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</row>
    <row r="47" spans="1:81" s="16" customFormat="1" ht="12.75" customHeight="1">
      <c r="A47" s="60"/>
      <c r="B47" s="81"/>
      <c r="C47" s="72"/>
      <c r="D47" s="72"/>
      <c r="E47" s="72"/>
      <c r="F47" s="72"/>
      <c r="G47" s="72"/>
      <c r="H47" s="72"/>
      <c r="I47" s="72"/>
      <c r="J47" s="72"/>
      <c r="K47" s="72"/>
      <c r="L47" s="73"/>
      <c r="M47" s="74"/>
      <c r="N47" s="75"/>
      <c r="O47" s="76"/>
      <c r="P47" s="58"/>
      <c r="Q47" s="61"/>
      <c r="R47" s="61"/>
      <c r="S47" s="199"/>
      <c r="T47" s="199"/>
      <c r="U47" s="199"/>
      <c r="V47" s="199"/>
      <c r="W47" s="199"/>
      <c r="X47" s="199"/>
      <c r="Y47" s="201"/>
      <c r="Z47" s="59"/>
      <c r="AA47" s="59"/>
      <c r="AB47" s="59"/>
      <c r="AC47" s="5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</row>
    <row r="48" spans="1:81" s="16" customFormat="1" ht="12.75" customHeight="1">
      <c r="A48" s="60"/>
      <c r="B48" s="81"/>
      <c r="C48" s="72"/>
      <c r="D48" s="72"/>
      <c r="E48" s="72"/>
      <c r="F48" s="72"/>
      <c r="G48" s="72"/>
      <c r="H48" s="72"/>
      <c r="I48" s="72"/>
      <c r="J48" s="72"/>
      <c r="K48" s="72"/>
      <c r="L48" s="73"/>
      <c r="M48" s="74"/>
      <c r="N48" s="75"/>
      <c r="O48" s="76"/>
      <c r="P48" s="58"/>
      <c r="Q48" s="61"/>
      <c r="R48" s="61"/>
      <c r="S48" s="199"/>
      <c r="T48" s="199"/>
      <c r="U48" s="199"/>
      <c r="V48" s="199"/>
      <c r="W48" s="199"/>
      <c r="X48" s="199"/>
      <c r="Y48" s="201"/>
      <c r="Z48" s="59"/>
      <c r="AA48" s="59"/>
      <c r="AB48" s="59"/>
      <c r="AC48" s="5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</row>
    <row r="49" spans="1:81" s="16" customFormat="1" ht="30">
      <c r="A49" s="60"/>
      <c r="B49" s="285"/>
      <c r="C49" s="285"/>
      <c r="D49" s="285"/>
      <c r="E49" s="285"/>
      <c r="F49" s="285"/>
      <c r="G49" s="211"/>
      <c r="H49" s="63"/>
      <c r="I49" s="113"/>
      <c r="J49" s="113"/>
      <c r="K49" s="288" t="s">
        <v>129</v>
      </c>
      <c r="L49" s="288"/>
      <c r="M49" s="288"/>
      <c r="N49" s="288"/>
      <c r="O49" s="148">
        <f>IF(ISBLANK(K49),"ЗАПОВНІТЬ прізвище","")</f>
      </c>
      <c r="P49" s="58"/>
      <c r="Q49" s="61"/>
      <c r="R49" s="61"/>
      <c r="S49" s="199"/>
      <c r="T49" s="199"/>
      <c r="U49" s="199"/>
      <c r="V49" s="199"/>
      <c r="W49" s="199"/>
      <c r="X49" s="199"/>
      <c r="Y49" s="201"/>
      <c r="Z49" s="59"/>
      <c r="AA49" s="59"/>
      <c r="AB49" s="59"/>
      <c r="AC49" s="5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</row>
    <row r="50" spans="1:21" ht="19.5" customHeight="1">
      <c r="A50" s="60"/>
      <c r="B50" s="131"/>
      <c r="C50" s="289" t="s">
        <v>90</v>
      </c>
      <c r="D50" s="289"/>
      <c r="E50" s="289"/>
      <c r="F50" s="132"/>
      <c r="G50" s="132"/>
      <c r="H50" s="119"/>
      <c r="I50" s="118"/>
      <c r="J50" s="111"/>
      <c r="K50" s="278" t="s">
        <v>93</v>
      </c>
      <c r="L50" s="278"/>
      <c r="M50" s="278"/>
      <c r="N50" s="278"/>
      <c r="O50" s="62"/>
      <c r="P50" s="41"/>
      <c r="Q50" s="42"/>
      <c r="R50" s="39"/>
      <c r="S50" s="195"/>
      <c r="T50" s="195"/>
      <c r="U50" s="195"/>
    </row>
    <row r="51" spans="1:21" ht="45" customHeight="1">
      <c r="A51" s="17"/>
      <c r="B51" s="285"/>
      <c r="C51" s="285"/>
      <c r="D51" s="285"/>
      <c r="E51" s="285"/>
      <c r="F51" s="285"/>
      <c r="G51" s="211"/>
      <c r="H51" s="290"/>
      <c r="I51" s="290"/>
      <c r="J51" s="117"/>
      <c r="K51" s="288" t="s">
        <v>130</v>
      </c>
      <c r="L51" s="288"/>
      <c r="M51" s="288"/>
      <c r="N51" s="288"/>
      <c r="O51" s="180">
        <f>IF(ISBLANK(K51),"ЗАПОВНІТЬ прізвище","")</f>
      </c>
      <c r="P51" s="43"/>
      <c r="Q51" s="44"/>
      <c r="R51" s="39"/>
      <c r="S51" s="195"/>
      <c r="T51" s="195"/>
      <c r="U51" s="195"/>
    </row>
    <row r="52" spans="1:21" ht="24" customHeight="1">
      <c r="A52" s="17"/>
      <c r="B52" s="282" t="s">
        <v>91</v>
      </c>
      <c r="C52" s="283"/>
      <c r="D52" s="283"/>
      <c r="E52" s="283"/>
      <c r="F52" s="283"/>
      <c r="G52" s="212"/>
      <c r="H52" s="284"/>
      <c r="I52" s="284"/>
      <c r="J52" s="112"/>
      <c r="K52" s="278" t="s">
        <v>94</v>
      </c>
      <c r="L52" s="278"/>
      <c r="M52" s="278"/>
      <c r="N52" s="278"/>
      <c r="O52" s="57"/>
      <c r="P52" s="43"/>
      <c r="Q52" s="44"/>
      <c r="R52" s="39"/>
      <c r="S52" s="195"/>
      <c r="T52" s="195"/>
      <c r="U52" s="195"/>
    </row>
    <row r="53" spans="1:21" ht="44.25" customHeight="1">
      <c r="A53" s="17"/>
      <c r="B53" s="285"/>
      <c r="C53" s="285"/>
      <c r="D53" s="285"/>
      <c r="E53" s="285"/>
      <c r="F53" s="285"/>
      <c r="G53" s="211"/>
      <c r="H53" s="9"/>
      <c r="I53" s="10"/>
      <c r="J53" s="10"/>
      <c r="K53" s="286" t="s">
        <v>131</v>
      </c>
      <c r="L53" s="286"/>
      <c r="M53" s="286"/>
      <c r="N53" s="286"/>
      <c r="O53" s="148">
        <f>IF(ISBLANK(K53),"ЗАПОВНІТЬ прізвище","")</f>
      </c>
      <c r="P53" s="41"/>
      <c r="Q53" s="42"/>
      <c r="R53" s="39"/>
      <c r="S53" s="195"/>
      <c r="T53" s="195"/>
      <c r="U53" s="195"/>
    </row>
    <row r="54" spans="1:21" ht="36.75" customHeight="1">
      <c r="A54" s="17"/>
      <c r="B54" s="150"/>
      <c r="C54" s="287" t="s">
        <v>92</v>
      </c>
      <c r="D54" s="287"/>
      <c r="E54" s="287"/>
      <c r="F54" s="67"/>
      <c r="G54" s="67"/>
      <c r="H54" s="9"/>
      <c r="I54" s="118"/>
      <c r="J54" s="114"/>
      <c r="K54" s="278" t="s">
        <v>94</v>
      </c>
      <c r="L54" s="278"/>
      <c r="M54" s="278"/>
      <c r="N54" s="278"/>
      <c r="O54" s="176"/>
      <c r="P54" s="43"/>
      <c r="Q54" s="44"/>
      <c r="R54" s="45"/>
      <c r="S54" s="202"/>
      <c r="T54" s="203"/>
      <c r="U54" s="195"/>
    </row>
    <row r="55" spans="1:83" ht="54.75" customHeight="1">
      <c r="A55" s="17"/>
      <c r="B55" s="210" t="s">
        <v>97</v>
      </c>
      <c r="C55" s="207"/>
      <c r="D55" s="207"/>
      <c r="E55" s="275" t="s">
        <v>132</v>
      </c>
      <c r="F55" s="275"/>
      <c r="G55" s="275"/>
      <c r="H55" s="130" t="s">
        <v>51</v>
      </c>
      <c r="I55" s="209" t="s">
        <v>133</v>
      </c>
      <c r="J55" s="114"/>
      <c r="K55" s="179" t="s">
        <v>96</v>
      </c>
      <c r="L55" s="276" t="s">
        <v>134</v>
      </c>
      <c r="M55" s="276"/>
      <c r="N55" s="276"/>
      <c r="O55" s="277" t="s">
        <v>135</v>
      </c>
      <c r="P55" s="277"/>
      <c r="Q55" s="168"/>
      <c r="R55" s="43"/>
      <c r="S55" s="44"/>
      <c r="T55" s="204"/>
      <c r="U55" s="202"/>
      <c r="V55" s="203"/>
      <c r="W55" s="195"/>
      <c r="Y55" s="184"/>
      <c r="Z55" s="184"/>
      <c r="CD55" s="47"/>
      <c r="CE55" s="47"/>
    </row>
    <row r="56" spans="1:83" ht="24" customHeight="1">
      <c r="A56" s="17"/>
      <c r="B56" s="17"/>
      <c r="C56" s="17"/>
      <c r="D56" s="17"/>
      <c r="E56" s="149">
        <f>IF(ISBLANK(E55),"ЗАПОВНІТЬ Код міста, № телефону","")</f>
      </c>
      <c r="F56" s="13"/>
      <c r="G56" s="13"/>
      <c r="I56" s="149">
        <f>IF(ISBLANK(I55),"ЗАПОВНІТЬ Код міста, № факсу","")</f>
      </c>
      <c r="L56" s="149">
        <f>IF(ISBLANK(L55),"ЗАПОВНІТЬ ел.пошта","")</f>
      </c>
      <c r="M56" s="13"/>
      <c r="N56" s="66"/>
      <c r="P56" s="13"/>
      <c r="Q56" s="169"/>
      <c r="R56" s="41"/>
      <c r="S56" s="42"/>
      <c r="T56" s="195"/>
      <c r="U56" s="195"/>
      <c r="V56" s="195"/>
      <c r="W56" s="195"/>
      <c r="Y56" s="184"/>
      <c r="Z56" s="184"/>
      <c r="CD56" s="47"/>
      <c r="CE56" s="47"/>
    </row>
    <row r="57" spans="2:84" s="221" customFormat="1" ht="54.75" customHeight="1">
      <c r="B57" s="222"/>
      <c r="C57" s="223"/>
      <c r="D57" s="223"/>
      <c r="E57" s="273"/>
      <c r="F57" s="273"/>
      <c r="G57" s="273"/>
      <c r="H57" s="273"/>
      <c r="I57" s="225"/>
      <c r="J57" s="224"/>
      <c r="K57" s="226"/>
      <c r="L57" s="227"/>
      <c r="M57" s="274"/>
      <c r="N57" s="274"/>
      <c r="O57" s="274"/>
      <c r="P57" s="213"/>
      <c r="Q57" s="228"/>
      <c r="R57" s="229"/>
      <c r="S57" s="230"/>
      <c r="T57" s="230"/>
      <c r="U57" s="231"/>
      <c r="V57" s="232"/>
      <c r="W57" s="233"/>
      <c r="X57" s="234"/>
      <c r="Y57" s="234"/>
      <c r="Z57" s="234"/>
      <c r="AA57" s="234"/>
      <c r="AB57" s="235"/>
      <c r="AC57" s="235"/>
      <c r="AD57" s="235"/>
      <c r="AE57" s="235"/>
      <c r="AF57" s="235"/>
      <c r="AG57" s="235"/>
      <c r="AH57" s="235"/>
      <c r="AI57" s="235"/>
      <c r="AJ57" s="235"/>
      <c r="AK57" s="235"/>
      <c r="AL57" s="235"/>
      <c r="AM57" s="235"/>
      <c r="AN57" s="235"/>
      <c r="AO57" s="235"/>
      <c r="AP57" s="235"/>
      <c r="AQ57" s="235"/>
      <c r="AR57" s="235"/>
      <c r="AS57" s="235"/>
      <c r="AT57" s="235"/>
      <c r="AU57" s="235"/>
      <c r="AV57" s="235"/>
      <c r="AW57" s="235"/>
      <c r="AX57" s="235"/>
      <c r="AY57" s="235"/>
      <c r="AZ57" s="235"/>
      <c r="BA57" s="235"/>
      <c r="BB57" s="235"/>
      <c r="BC57" s="235"/>
      <c r="BD57" s="235"/>
      <c r="BE57" s="235"/>
      <c r="BF57" s="235"/>
      <c r="BG57" s="235"/>
      <c r="BH57" s="235"/>
      <c r="BI57" s="235"/>
      <c r="BJ57" s="235"/>
      <c r="BK57" s="235"/>
      <c r="BL57" s="235"/>
      <c r="BM57" s="235"/>
      <c r="BN57" s="235"/>
      <c r="BO57" s="235"/>
      <c r="BP57" s="235"/>
      <c r="BQ57" s="235"/>
      <c r="BR57" s="235"/>
      <c r="BS57" s="235"/>
      <c r="BT57" s="235"/>
      <c r="BU57" s="235"/>
      <c r="BV57" s="235"/>
      <c r="BW57" s="235"/>
      <c r="BX57" s="235"/>
      <c r="BY57" s="235"/>
      <c r="BZ57" s="235"/>
      <c r="CA57" s="235"/>
      <c r="CB57" s="235"/>
      <c r="CC57" s="235"/>
      <c r="CD57" s="235"/>
      <c r="CE57" s="235"/>
      <c r="CF57" s="235"/>
    </row>
    <row r="58" spans="5:84" s="221" customFormat="1" ht="24" customHeight="1">
      <c r="E58" s="149"/>
      <c r="F58" s="213"/>
      <c r="G58" s="213"/>
      <c r="H58" s="213"/>
      <c r="I58" s="213"/>
      <c r="J58" s="149"/>
      <c r="K58" s="213"/>
      <c r="L58" s="213"/>
      <c r="M58" s="149"/>
      <c r="N58" s="213"/>
      <c r="O58" s="218"/>
      <c r="P58" s="213"/>
      <c r="Q58" s="213"/>
      <c r="R58" s="236"/>
      <c r="S58" s="237"/>
      <c r="T58" s="237"/>
      <c r="U58" s="234"/>
      <c r="V58" s="234"/>
      <c r="W58" s="234"/>
      <c r="X58" s="234"/>
      <c r="Y58" s="234"/>
      <c r="Z58" s="234"/>
      <c r="AA58" s="234"/>
      <c r="AB58" s="235"/>
      <c r="AC58" s="235"/>
      <c r="AD58" s="235"/>
      <c r="AE58" s="235"/>
      <c r="AF58" s="235"/>
      <c r="AG58" s="235"/>
      <c r="AH58" s="235"/>
      <c r="AI58" s="235"/>
      <c r="AJ58" s="235"/>
      <c r="AK58" s="235"/>
      <c r="AL58" s="235"/>
      <c r="AM58" s="235"/>
      <c r="AN58" s="235"/>
      <c r="AO58" s="235"/>
      <c r="AP58" s="235"/>
      <c r="AQ58" s="235"/>
      <c r="AR58" s="235"/>
      <c r="AS58" s="235"/>
      <c r="AT58" s="235"/>
      <c r="AU58" s="235"/>
      <c r="AV58" s="235"/>
      <c r="AW58" s="235"/>
      <c r="AX58" s="235"/>
      <c r="AY58" s="235"/>
      <c r="AZ58" s="235"/>
      <c r="BA58" s="235"/>
      <c r="BB58" s="235"/>
      <c r="BC58" s="235"/>
      <c r="BD58" s="235"/>
      <c r="BE58" s="235"/>
      <c r="BF58" s="235"/>
      <c r="BG58" s="235"/>
      <c r="BH58" s="235"/>
      <c r="BI58" s="235"/>
      <c r="BJ58" s="235"/>
      <c r="BK58" s="235"/>
      <c r="BL58" s="235"/>
      <c r="BM58" s="235"/>
      <c r="BN58" s="235"/>
      <c r="BO58" s="235"/>
      <c r="BP58" s="235"/>
      <c r="BQ58" s="235"/>
      <c r="BR58" s="235"/>
      <c r="BS58" s="235"/>
      <c r="BT58" s="235"/>
      <c r="BU58" s="235"/>
      <c r="BV58" s="235"/>
      <c r="BW58" s="235"/>
      <c r="BX58" s="235"/>
      <c r="BY58" s="235"/>
      <c r="BZ58" s="235"/>
      <c r="CA58" s="235"/>
      <c r="CB58" s="235"/>
      <c r="CC58" s="235"/>
      <c r="CD58" s="235"/>
      <c r="CE58" s="235"/>
      <c r="CF58" s="235"/>
    </row>
    <row r="59" spans="1:21" ht="36.75" customHeight="1">
      <c r="A59" s="17"/>
      <c r="B59" s="150"/>
      <c r="C59" s="208"/>
      <c r="D59" s="208"/>
      <c r="E59" s="208"/>
      <c r="F59" s="67"/>
      <c r="G59" s="67"/>
      <c r="H59" s="9"/>
      <c r="I59" s="118"/>
      <c r="J59" s="114"/>
      <c r="K59" s="220"/>
      <c r="L59" s="220"/>
      <c r="M59" s="220"/>
      <c r="N59" s="220"/>
      <c r="O59" s="176"/>
      <c r="P59" s="43"/>
      <c r="Q59" s="44"/>
      <c r="R59" s="45"/>
      <c r="S59" s="202"/>
      <c r="T59" s="203"/>
      <c r="U59" s="195"/>
    </row>
    <row r="60" spans="1:21" ht="36.75" customHeight="1">
      <c r="A60" s="17"/>
      <c r="B60" s="150"/>
      <c r="C60" s="208"/>
      <c r="D60" s="208"/>
      <c r="E60" s="208"/>
      <c r="F60" s="67"/>
      <c r="G60" s="67"/>
      <c r="H60" s="9"/>
      <c r="I60" s="118"/>
      <c r="J60" s="114"/>
      <c r="K60" s="220"/>
      <c r="L60" s="220"/>
      <c r="M60" s="220"/>
      <c r="N60" s="220"/>
      <c r="O60" s="176"/>
      <c r="P60" s="43"/>
      <c r="Q60" s="44"/>
      <c r="R60" s="45"/>
      <c r="S60" s="202"/>
      <c r="T60" s="203"/>
      <c r="U60" s="195"/>
    </row>
    <row r="61" spans="1:83" s="154" customFormat="1" ht="54.75" customHeight="1">
      <c r="A61" s="151"/>
      <c r="B61" s="281"/>
      <c r="C61" s="281"/>
      <c r="D61" s="281"/>
      <c r="E61" s="281"/>
      <c r="F61" s="280"/>
      <c r="G61" s="280"/>
      <c r="H61" s="280"/>
      <c r="I61" s="130"/>
      <c r="J61" s="280"/>
      <c r="K61" s="280"/>
      <c r="L61" s="213"/>
      <c r="M61" s="213"/>
      <c r="N61" s="214"/>
      <c r="O61" s="215"/>
      <c r="P61" s="134"/>
      <c r="Q61" s="168"/>
      <c r="R61" s="43"/>
      <c r="S61" s="202"/>
      <c r="T61" s="204"/>
      <c r="U61" s="202"/>
      <c r="V61" s="203"/>
      <c r="W61" s="195"/>
      <c r="X61" s="195"/>
      <c r="Y61" s="195"/>
      <c r="Z61" s="195"/>
      <c r="AA61" s="153"/>
      <c r="AB61" s="153"/>
      <c r="AC61" s="153"/>
      <c r="AD61" s="153"/>
      <c r="AE61" s="153"/>
      <c r="AF61" s="153"/>
      <c r="AG61" s="153"/>
      <c r="AH61" s="153"/>
      <c r="AI61" s="153"/>
      <c r="AJ61" s="153"/>
      <c r="AK61" s="153"/>
      <c r="AL61" s="153"/>
      <c r="AM61" s="153"/>
      <c r="AN61" s="153"/>
      <c r="AO61" s="153"/>
      <c r="AP61" s="153"/>
      <c r="AQ61" s="153"/>
      <c r="AR61" s="153"/>
      <c r="AS61" s="153"/>
      <c r="AT61" s="153"/>
      <c r="AU61" s="153"/>
      <c r="AV61" s="153"/>
      <c r="AW61" s="153"/>
      <c r="AX61" s="153"/>
      <c r="AY61" s="153"/>
      <c r="AZ61" s="153"/>
      <c r="BA61" s="153"/>
      <c r="BB61" s="153"/>
      <c r="BC61" s="153"/>
      <c r="BD61" s="153"/>
      <c r="BE61" s="153"/>
      <c r="BF61" s="153"/>
      <c r="BG61" s="153"/>
      <c r="BH61" s="153"/>
      <c r="BI61" s="153"/>
      <c r="BJ61" s="153"/>
      <c r="BK61" s="153"/>
      <c r="BL61" s="153"/>
      <c r="BM61" s="153"/>
      <c r="BN61" s="153"/>
      <c r="BO61" s="153"/>
      <c r="BP61" s="153"/>
      <c r="BQ61" s="153"/>
      <c r="BR61" s="153"/>
      <c r="BS61" s="153"/>
      <c r="BT61" s="153"/>
      <c r="BU61" s="153"/>
      <c r="BV61" s="153"/>
      <c r="BW61" s="153"/>
      <c r="BX61" s="153"/>
      <c r="BY61" s="153"/>
      <c r="BZ61" s="153"/>
      <c r="CA61" s="153"/>
      <c r="CB61" s="153"/>
      <c r="CC61" s="153"/>
      <c r="CD61" s="153"/>
      <c r="CE61" s="153"/>
    </row>
    <row r="62" spans="1:83" s="154" customFormat="1" ht="24" customHeight="1">
      <c r="A62" s="151"/>
      <c r="B62" s="151"/>
      <c r="C62" s="151"/>
      <c r="D62" s="151"/>
      <c r="E62" s="216"/>
      <c r="F62" s="149"/>
      <c r="G62" s="149"/>
      <c r="H62" s="217"/>
      <c r="I62" s="217"/>
      <c r="J62" s="149"/>
      <c r="K62" s="213"/>
      <c r="L62" s="213"/>
      <c r="M62" s="217"/>
      <c r="N62" s="218"/>
      <c r="O62" s="149"/>
      <c r="P62" s="217"/>
      <c r="Q62" s="219"/>
      <c r="R62" s="41"/>
      <c r="S62" s="205"/>
      <c r="T62" s="195"/>
      <c r="U62" s="195"/>
      <c r="V62" s="195"/>
      <c r="W62" s="195"/>
      <c r="X62" s="195"/>
      <c r="Y62" s="195"/>
      <c r="Z62" s="195"/>
      <c r="AA62" s="153"/>
      <c r="AB62" s="153"/>
      <c r="AC62" s="153"/>
      <c r="AD62" s="153"/>
      <c r="AE62" s="153"/>
      <c r="AF62" s="153"/>
      <c r="AG62" s="153"/>
      <c r="AH62" s="153"/>
      <c r="AI62" s="153"/>
      <c r="AJ62" s="153"/>
      <c r="AK62" s="153"/>
      <c r="AL62" s="153"/>
      <c r="AM62" s="153"/>
      <c r="AN62" s="153"/>
      <c r="AO62" s="153"/>
      <c r="AP62" s="153"/>
      <c r="AQ62" s="153"/>
      <c r="AR62" s="153"/>
      <c r="AS62" s="153"/>
      <c r="AT62" s="153"/>
      <c r="AU62" s="153"/>
      <c r="AV62" s="153"/>
      <c r="AW62" s="153"/>
      <c r="AX62" s="153"/>
      <c r="AY62" s="153"/>
      <c r="AZ62" s="153"/>
      <c r="BA62" s="153"/>
      <c r="BB62" s="153"/>
      <c r="BC62" s="153"/>
      <c r="BD62" s="153"/>
      <c r="BE62" s="153"/>
      <c r="BF62" s="153"/>
      <c r="BG62" s="153"/>
      <c r="BH62" s="153"/>
      <c r="BI62" s="153"/>
      <c r="BJ62" s="153"/>
      <c r="BK62" s="153"/>
      <c r="BL62" s="153"/>
      <c r="BM62" s="153"/>
      <c r="BN62" s="153"/>
      <c r="BO62" s="153"/>
      <c r="BP62" s="153"/>
      <c r="BQ62" s="153"/>
      <c r="BR62" s="153"/>
      <c r="BS62" s="153"/>
      <c r="BT62" s="153"/>
      <c r="BU62" s="153"/>
      <c r="BV62" s="153"/>
      <c r="BW62" s="153"/>
      <c r="BX62" s="153"/>
      <c r="BY62" s="153"/>
      <c r="BZ62" s="153"/>
      <c r="CA62" s="153"/>
      <c r="CB62" s="153"/>
      <c r="CC62" s="153"/>
      <c r="CD62" s="153"/>
      <c r="CE62" s="153"/>
    </row>
    <row r="63" spans="1:21" ht="18.75" customHeight="1">
      <c r="A63" s="17"/>
      <c r="P63" s="43"/>
      <c r="Q63" s="44"/>
      <c r="R63" s="39"/>
      <c r="S63" s="195"/>
      <c r="T63" s="195"/>
      <c r="U63" s="195"/>
    </row>
  </sheetData>
  <sheetProtection password="CF22" sheet="1" selectLockedCells="1"/>
  <mergeCells count="69">
    <mergeCell ref="G13:H13"/>
    <mergeCell ref="G14:O14"/>
    <mergeCell ref="H15:O15"/>
    <mergeCell ref="G11:O11"/>
    <mergeCell ref="B11:F11"/>
    <mergeCell ref="B12:F12"/>
    <mergeCell ref="B14:E14"/>
    <mergeCell ref="G12:O12"/>
    <mergeCell ref="B2:O2"/>
    <mergeCell ref="B3:O3"/>
    <mergeCell ref="B6:H6"/>
    <mergeCell ref="L6:O6"/>
    <mergeCell ref="B7:H8"/>
    <mergeCell ref="I7:I9"/>
    <mergeCell ref="L7:O9"/>
    <mergeCell ref="B9:H9"/>
    <mergeCell ref="C21:E21"/>
    <mergeCell ref="F21:K21"/>
    <mergeCell ref="F22:K22"/>
    <mergeCell ref="C18:K18"/>
    <mergeCell ref="C19:K19"/>
    <mergeCell ref="C20:K20"/>
    <mergeCell ref="C23:K23"/>
    <mergeCell ref="C24:K24"/>
    <mergeCell ref="C25:K25"/>
    <mergeCell ref="C26:E26"/>
    <mergeCell ref="F26:K26"/>
    <mergeCell ref="F27:K27"/>
    <mergeCell ref="C28:K28"/>
    <mergeCell ref="C29:K29"/>
    <mergeCell ref="C30:K30"/>
    <mergeCell ref="C31:K31"/>
    <mergeCell ref="C32:E32"/>
    <mergeCell ref="F32:K32"/>
    <mergeCell ref="F33:K33"/>
    <mergeCell ref="C34:K34"/>
    <mergeCell ref="C35:K35"/>
    <mergeCell ref="C36:K36"/>
    <mergeCell ref="C37:K37"/>
    <mergeCell ref="C38:K38"/>
    <mergeCell ref="C39:K39"/>
    <mergeCell ref="C40:K40"/>
    <mergeCell ref="C41:K41"/>
    <mergeCell ref="C42:K42"/>
    <mergeCell ref="C43:K43"/>
    <mergeCell ref="C44:K44"/>
    <mergeCell ref="K49:N49"/>
    <mergeCell ref="C50:E50"/>
    <mergeCell ref="K50:N50"/>
    <mergeCell ref="B49:F49"/>
    <mergeCell ref="B51:F51"/>
    <mergeCell ref="H51:I51"/>
    <mergeCell ref="K51:N51"/>
    <mergeCell ref="K1:O1"/>
    <mergeCell ref="J61:K61"/>
    <mergeCell ref="B61:E61"/>
    <mergeCell ref="F61:H61"/>
    <mergeCell ref="B52:F52"/>
    <mergeCell ref="H52:I52"/>
    <mergeCell ref="K52:N52"/>
    <mergeCell ref="B53:F53"/>
    <mergeCell ref="K53:N53"/>
    <mergeCell ref="C54:E54"/>
    <mergeCell ref="E57:H57"/>
    <mergeCell ref="M57:O57"/>
    <mergeCell ref="E55:G55"/>
    <mergeCell ref="L55:N55"/>
    <mergeCell ref="O55:P55"/>
    <mergeCell ref="K54:N54"/>
  </mergeCells>
  <conditionalFormatting sqref="P34:P44">
    <cfRule type="containsText" priority="43" dxfId="159" operator="containsText" text="Заповніть">
      <formula>NOT(ISERROR(SEARCH("Заповніть",P34)))</formula>
    </cfRule>
  </conditionalFormatting>
  <conditionalFormatting sqref="N20:O44">
    <cfRule type="cellIs" priority="39" dxfId="160" operator="equal" stopIfTrue="1">
      <formula>0</formula>
    </cfRule>
  </conditionalFormatting>
  <conditionalFormatting sqref="M4">
    <cfRule type="containsText" priority="37" dxfId="159" operator="containsText" stopIfTrue="1" text="ЗАПОВНІТЬ місяць">
      <formula>NOT(ISERROR(SEARCH("ЗАПОВНІТЬ місяць",M4)))</formula>
    </cfRule>
  </conditionalFormatting>
  <conditionalFormatting sqref="P14">
    <cfRule type="containsText" priority="36" dxfId="159" operator="containsText" stopIfTrue="1" text="ЗАПОВНІТЬ адресу">
      <formula>NOT(ISERROR(SEARCH("ЗАПОВНІТЬ адресу",P14)))</formula>
    </cfRule>
  </conditionalFormatting>
  <conditionalFormatting sqref="P12">
    <cfRule type="containsText" priority="35" dxfId="159" operator="containsText" stopIfTrue="1" text="ЗАПОВНІТЬ назву">
      <formula>NOT(ISERROR(SEARCH("ЗАПОВНІТЬ назву",P12)))</formula>
    </cfRule>
  </conditionalFormatting>
  <conditionalFormatting sqref="O49 O51 O53">
    <cfRule type="containsText" priority="24" dxfId="159" operator="containsText" stopIfTrue="1" text="ЗАПОВНІТЬ ПРІЗВИЩЕ">
      <formula>NOT(ISERROR(SEARCH("ЗАПОВНІТЬ ПРІЗВИЩЕ",O49)))</formula>
    </cfRule>
  </conditionalFormatting>
  <conditionalFormatting sqref="O62">
    <cfRule type="containsText" priority="23" dxfId="159" operator="containsText" stopIfTrue="1" text="ЗАПОВНІТЬ ел.пошта">
      <formula>NOT(ISERROR(SEARCH("ЗАПОВНІТЬ ел.пошта",O62)))</formula>
    </cfRule>
  </conditionalFormatting>
  <conditionalFormatting sqref="P45:P49">
    <cfRule type="containsText" priority="22" dxfId="159" operator="containsText" text="Заповніть">
      <formula>NOT(ISERROR(SEARCH("Заповніть",P45)))</formula>
    </cfRule>
  </conditionalFormatting>
  <conditionalFormatting sqref="F62:G62 J62 B50 B54 B59:B60">
    <cfRule type="containsText" priority="21" dxfId="159" operator="containsText" stopIfTrue="1" text="ЗАПОВНІТЬ">
      <formula>NOT(ISERROR(SEARCH("ЗАПОВНІТЬ",B50)))</formula>
    </cfRule>
  </conditionalFormatting>
  <conditionalFormatting sqref="O61:Q61">
    <cfRule type="notContainsBlanks" priority="25" dxfId="161" stopIfTrue="1">
      <formula>LEN(TRIM(O61))&gt;0</formula>
    </cfRule>
  </conditionalFormatting>
  <conditionalFormatting sqref="F61:G61">
    <cfRule type="notContainsBlanks" priority="20" dxfId="162" stopIfTrue="1">
      <formula>LEN(TRIM(F61))&gt;0</formula>
    </cfRule>
  </conditionalFormatting>
  <conditionalFormatting sqref="N45:O48">
    <cfRule type="cellIs" priority="19" dxfId="160" operator="equal" stopIfTrue="1">
      <formula>0</formula>
    </cfRule>
  </conditionalFormatting>
  <conditionalFormatting sqref="J61">
    <cfRule type="notContainsBlanks" priority="18" dxfId="162" stopIfTrue="1">
      <formula>LEN(TRIM(J61))&gt;0</formula>
    </cfRule>
  </conditionalFormatting>
  <conditionalFormatting sqref="N22">
    <cfRule type="cellIs" priority="7" dxfId="160" operator="equal" stopIfTrue="1">
      <formula>0</formula>
    </cfRule>
  </conditionalFormatting>
  <conditionalFormatting sqref="N23:O24">
    <cfRule type="cellIs" priority="6" dxfId="160" operator="equal" stopIfTrue="1">
      <formula>0</formula>
    </cfRule>
  </conditionalFormatting>
  <conditionalFormatting sqref="N26:N29">
    <cfRule type="cellIs" priority="5" dxfId="160" operator="equal" stopIfTrue="1">
      <formula>0</formula>
    </cfRule>
  </conditionalFormatting>
  <conditionalFormatting sqref="O28:O29">
    <cfRule type="cellIs" priority="4" dxfId="160" operator="equal" stopIfTrue="1">
      <formula>0</formula>
    </cfRule>
  </conditionalFormatting>
  <conditionalFormatting sqref="N30">
    <cfRule type="cellIs" priority="3" dxfId="160" operator="equal" stopIfTrue="1">
      <formula>0</formula>
    </cfRule>
  </conditionalFormatting>
  <conditionalFormatting sqref="N32:N34">
    <cfRule type="cellIs" priority="2" dxfId="160" operator="equal" stopIfTrue="1">
      <formula>0</formula>
    </cfRule>
  </conditionalFormatting>
  <conditionalFormatting sqref="N38:N41">
    <cfRule type="cellIs" priority="1" dxfId="160" operator="equal" stopIfTrue="1">
      <formula>0</formula>
    </cfRule>
  </conditionalFormatting>
  <printOptions horizontalCentered="1"/>
  <pageMargins left="0.31496062992125984" right="0.15748031496062992" top="0.4724409448818898" bottom="0.2362204724409449" header="0.15748031496062992" footer="0.2362204724409449"/>
  <pageSetup cellComments="asDisplayed" horizontalDpi="600" verticalDpi="600" orientation="portrait" paperSize="9" scale="40" r:id="rId1"/>
  <ignoredErrors>
    <ignoredError sqref="O31 O3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62"/>
  <sheetViews>
    <sheetView showGridLines="0" zoomScale="60" zoomScaleNormal="60" zoomScalePageLayoutView="39" workbookViewId="0" topLeftCell="A22">
      <selection activeCell="N39" sqref="N39"/>
    </sheetView>
  </sheetViews>
  <sheetFormatPr defaultColWidth="15.75390625" defaultRowHeight="12.75"/>
  <cols>
    <col min="1" max="1" width="2.375" style="1" customWidth="1"/>
    <col min="2" max="2" width="10.625" style="82" customWidth="1"/>
    <col min="3" max="3" width="15.25390625" style="11" customWidth="1"/>
    <col min="4" max="4" width="9.875" style="11" customWidth="1"/>
    <col min="5" max="5" width="7.75390625" style="11" customWidth="1"/>
    <col min="6" max="6" width="9.125" style="11" customWidth="1"/>
    <col min="7" max="7" width="10.25390625" style="11" customWidth="1"/>
    <col min="8" max="8" width="26.625" style="11" customWidth="1"/>
    <col min="9" max="9" width="29.75390625" style="11" customWidth="1"/>
    <col min="10" max="10" width="11.25390625" style="11" customWidth="1"/>
    <col min="11" max="11" width="33.125" style="11" customWidth="1"/>
    <col min="12" max="12" width="11.00390625" style="66" customWidth="1"/>
    <col min="13" max="13" width="21.625" style="11" customWidth="1"/>
    <col min="14" max="14" width="21.125" style="11" customWidth="1"/>
    <col min="15" max="15" width="30.125" style="11" customWidth="1"/>
    <col min="16" max="16" width="5.00390625" style="24" customWidth="1"/>
    <col min="17" max="17" width="14.75390625" style="24" customWidth="1"/>
    <col min="18" max="20" width="15.75390625" style="24" customWidth="1"/>
    <col min="21" max="24" width="12.625" style="184" customWidth="1"/>
    <col min="25" max="81" width="12.625" style="47" customWidth="1"/>
    <col min="82" max="116" width="12.625" style="184" customWidth="1"/>
    <col min="117" max="16384" width="15.75390625" style="1" customWidth="1"/>
  </cols>
  <sheetData>
    <row r="1" spans="1:116" s="55" customFormat="1" ht="124.5" customHeight="1">
      <c r="A1" s="50"/>
      <c r="B1" s="79"/>
      <c r="C1" s="51"/>
      <c r="D1" s="51"/>
      <c r="E1" s="51"/>
      <c r="F1" s="51"/>
      <c r="G1" s="51"/>
      <c r="H1" s="51"/>
      <c r="I1" s="51"/>
      <c r="J1" s="51"/>
      <c r="K1" s="279" t="s">
        <v>122</v>
      </c>
      <c r="L1" s="279"/>
      <c r="M1" s="279"/>
      <c r="N1" s="279"/>
      <c r="O1" s="279"/>
      <c r="P1" s="52"/>
      <c r="Q1" s="53"/>
      <c r="R1" s="53"/>
      <c r="S1" s="53"/>
      <c r="T1" s="53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</row>
    <row r="2" spans="1:116" s="55" customFormat="1" ht="25.5" customHeight="1">
      <c r="A2" s="50"/>
      <c r="B2" s="331" t="s">
        <v>62</v>
      </c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52"/>
      <c r="Q2" s="53"/>
      <c r="R2" s="53"/>
      <c r="S2" s="53"/>
      <c r="T2" s="53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</row>
    <row r="3" spans="1:116" s="12" customFormat="1" ht="60" customHeight="1">
      <c r="A3" s="18"/>
      <c r="B3" s="332" t="s">
        <v>124</v>
      </c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25"/>
      <c r="Q3" s="26"/>
      <c r="R3" s="26"/>
      <c r="S3" s="26"/>
      <c r="T3" s="26"/>
      <c r="U3" s="183"/>
      <c r="V3" s="183"/>
      <c r="W3" s="183"/>
      <c r="X3" s="183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183"/>
      <c r="CE3" s="183"/>
      <c r="CF3" s="183"/>
      <c r="CG3" s="183"/>
      <c r="CH3" s="183"/>
      <c r="CI3" s="183"/>
      <c r="CJ3" s="183"/>
      <c r="CK3" s="183"/>
      <c r="CL3" s="183"/>
      <c r="CM3" s="183"/>
      <c r="CN3" s="183"/>
      <c r="CO3" s="183"/>
      <c r="CP3" s="183"/>
      <c r="CQ3" s="183"/>
      <c r="CR3" s="183"/>
      <c r="CS3" s="183"/>
      <c r="CT3" s="183"/>
      <c r="CU3" s="183"/>
      <c r="CV3" s="183"/>
      <c r="CW3" s="183"/>
      <c r="CX3" s="183"/>
      <c r="CY3" s="183"/>
      <c r="CZ3" s="183"/>
      <c r="DA3" s="183"/>
      <c r="DB3" s="183"/>
      <c r="DC3" s="183"/>
      <c r="DD3" s="183"/>
      <c r="DE3" s="183"/>
      <c r="DF3" s="183"/>
      <c r="DG3" s="183"/>
      <c r="DH3" s="183"/>
      <c r="DI3" s="183"/>
      <c r="DJ3" s="183"/>
      <c r="DK3" s="183"/>
      <c r="DL3" s="183"/>
    </row>
    <row r="4" spans="1:16" ht="37.5" customHeight="1">
      <c r="A4" s="17"/>
      <c r="B4" s="79"/>
      <c r="C4" s="4"/>
      <c r="D4" s="4"/>
      <c r="E4" s="4"/>
      <c r="F4" s="4"/>
      <c r="G4" s="5"/>
      <c r="H4" s="167" t="s">
        <v>49</v>
      </c>
      <c r="I4" s="172" t="s">
        <v>111</v>
      </c>
      <c r="J4" s="182" t="str">
        <f>'1 січ'!$J$4</f>
        <v>2019</v>
      </c>
      <c r="K4" s="133" t="s">
        <v>50</v>
      </c>
      <c r="M4" s="148">
        <f>IF(ISBLANK(I4),"ЗАПОВНІТЬ місяць та рік","")</f>
      </c>
      <c r="N4" s="3"/>
      <c r="O4" s="3"/>
      <c r="P4" s="23"/>
    </row>
    <row r="5" spans="1:16" ht="24" thickBot="1">
      <c r="A5" s="17"/>
      <c r="B5" s="79"/>
      <c r="C5" s="6"/>
      <c r="D5" s="6"/>
      <c r="E5" s="6"/>
      <c r="F5" s="6"/>
      <c r="G5" s="7" t="s">
        <v>43</v>
      </c>
      <c r="H5" s="19"/>
      <c r="I5" s="68" t="s">
        <v>44</v>
      </c>
      <c r="J5" s="68"/>
      <c r="K5" s="7"/>
      <c r="L5" s="64"/>
      <c r="M5" s="8"/>
      <c r="N5" s="14"/>
      <c r="O5" s="14"/>
      <c r="P5" s="23"/>
    </row>
    <row r="6" spans="1:21" ht="45" customHeight="1" thickBot="1">
      <c r="A6" s="17"/>
      <c r="B6" s="333" t="s">
        <v>48</v>
      </c>
      <c r="C6" s="334"/>
      <c r="D6" s="334"/>
      <c r="E6" s="334"/>
      <c r="F6" s="334"/>
      <c r="G6" s="334"/>
      <c r="H6" s="335"/>
      <c r="I6" s="129" t="s">
        <v>15</v>
      </c>
      <c r="J6" s="127"/>
      <c r="K6" s="125"/>
      <c r="L6" s="336" t="s">
        <v>89</v>
      </c>
      <c r="M6" s="336"/>
      <c r="N6" s="336"/>
      <c r="O6" s="336"/>
      <c r="P6" s="23"/>
      <c r="Q6" s="27"/>
      <c r="R6" s="27"/>
      <c r="S6" s="27"/>
      <c r="T6" s="28"/>
      <c r="U6" s="186"/>
    </row>
    <row r="7" spans="1:21" ht="24" customHeight="1">
      <c r="A7" s="17"/>
      <c r="B7" s="337" t="s">
        <v>88</v>
      </c>
      <c r="C7" s="338"/>
      <c r="D7" s="338"/>
      <c r="E7" s="338"/>
      <c r="F7" s="338"/>
      <c r="G7" s="338"/>
      <c r="H7" s="339"/>
      <c r="I7" s="343" t="s">
        <v>47</v>
      </c>
      <c r="J7" s="128"/>
      <c r="K7" s="88"/>
      <c r="L7" s="346" t="s">
        <v>123</v>
      </c>
      <c r="M7" s="346"/>
      <c r="N7" s="346"/>
      <c r="O7" s="346"/>
      <c r="P7" s="23"/>
      <c r="Q7" s="27"/>
      <c r="R7" s="27"/>
      <c r="S7" s="27"/>
      <c r="T7" s="28"/>
      <c r="U7" s="186"/>
    </row>
    <row r="8" spans="1:21" ht="58.5" customHeight="1">
      <c r="A8" s="17"/>
      <c r="B8" s="340"/>
      <c r="C8" s="341"/>
      <c r="D8" s="341"/>
      <c r="E8" s="341"/>
      <c r="F8" s="341"/>
      <c r="G8" s="341"/>
      <c r="H8" s="342"/>
      <c r="I8" s="344"/>
      <c r="J8" s="128"/>
      <c r="K8" s="120"/>
      <c r="L8" s="346"/>
      <c r="M8" s="346"/>
      <c r="N8" s="346"/>
      <c r="O8" s="346"/>
      <c r="P8" s="23"/>
      <c r="Q8" s="29"/>
      <c r="R8" s="29"/>
      <c r="S8" s="29"/>
      <c r="T8" s="30"/>
      <c r="U8" s="188"/>
    </row>
    <row r="9" spans="1:21" ht="69" customHeight="1" thickBot="1">
      <c r="A9" s="17"/>
      <c r="B9" s="347" t="s">
        <v>95</v>
      </c>
      <c r="C9" s="348"/>
      <c r="D9" s="348"/>
      <c r="E9" s="348"/>
      <c r="F9" s="348"/>
      <c r="G9" s="348"/>
      <c r="H9" s="349"/>
      <c r="I9" s="345"/>
      <c r="J9" s="128"/>
      <c r="K9" s="120"/>
      <c r="L9" s="346"/>
      <c r="M9" s="346"/>
      <c r="N9" s="346"/>
      <c r="O9" s="346"/>
      <c r="P9" s="23"/>
      <c r="T9" s="30"/>
      <c r="U9" s="188"/>
    </row>
    <row r="10" spans="1:21" ht="20.25" customHeight="1" thickBot="1">
      <c r="A10" s="17"/>
      <c r="B10" s="80"/>
      <c r="C10" s="2"/>
      <c r="D10" s="2"/>
      <c r="E10" s="2"/>
      <c r="F10" s="2"/>
      <c r="G10" s="2"/>
      <c r="H10" s="2"/>
      <c r="I10" s="2"/>
      <c r="J10" s="2"/>
      <c r="K10" s="2"/>
      <c r="L10" s="65"/>
      <c r="M10" s="2"/>
      <c r="N10" s="2"/>
      <c r="O10" s="2"/>
      <c r="P10" s="31"/>
      <c r="Q10" s="30"/>
      <c r="R10" s="30"/>
      <c r="S10" s="30"/>
      <c r="T10" s="30"/>
      <c r="U10" s="188"/>
    </row>
    <row r="11" spans="1:21" ht="23.25">
      <c r="A11" s="17"/>
      <c r="B11" s="357" t="s">
        <v>84</v>
      </c>
      <c r="C11" s="358"/>
      <c r="D11" s="358"/>
      <c r="E11" s="358"/>
      <c r="F11" s="358"/>
      <c r="G11" s="358"/>
      <c r="H11" s="372"/>
      <c r="I11" s="372"/>
      <c r="J11" s="372"/>
      <c r="K11" s="372"/>
      <c r="L11" s="372"/>
      <c r="M11" s="372"/>
      <c r="N11" s="372"/>
      <c r="O11" s="373"/>
      <c r="Q11" s="30"/>
      <c r="R11" s="30"/>
      <c r="S11" s="30"/>
      <c r="T11" s="30"/>
      <c r="U11" s="188"/>
    </row>
    <row r="12" spans="2:29" ht="33.75" customHeight="1">
      <c r="B12" s="359" t="s">
        <v>82</v>
      </c>
      <c r="C12" s="360"/>
      <c r="D12" s="360"/>
      <c r="E12" s="360"/>
      <c r="F12" s="360"/>
      <c r="G12" s="360"/>
      <c r="H12" s="368" t="str">
        <f>'1 січ'!G12</f>
        <v>КП "Водоканал" Мелітопольської міської ради Запорізької області</v>
      </c>
      <c r="I12" s="368"/>
      <c r="J12" s="368"/>
      <c r="K12" s="368"/>
      <c r="L12" s="368"/>
      <c r="M12" s="368"/>
      <c r="N12" s="368"/>
      <c r="O12" s="369"/>
      <c r="P12" s="148">
        <f>IF(ISBLANK(H12),"ЗАПОВНІТЬ назву","")</f>
      </c>
      <c r="Q12" s="56"/>
      <c r="R12" s="56"/>
      <c r="S12" s="56"/>
      <c r="T12" s="56"/>
      <c r="U12" s="189"/>
      <c r="V12" s="189"/>
      <c r="W12" s="189"/>
      <c r="X12" s="189"/>
      <c r="Y12" s="189"/>
      <c r="Z12" s="189"/>
      <c r="AA12" s="189"/>
      <c r="AB12" s="189"/>
      <c r="AC12" s="189"/>
    </row>
    <row r="13" spans="2:29" ht="27">
      <c r="B13" s="135" t="s">
        <v>83</v>
      </c>
      <c r="C13" s="126"/>
      <c r="D13" s="126"/>
      <c r="E13" s="126"/>
      <c r="F13" s="126"/>
      <c r="G13" s="126"/>
      <c r="H13" s="270" t="str">
        <f>'1 січ'!G13</f>
        <v>код 03327090</v>
      </c>
      <c r="I13" s="121"/>
      <c r="J13" s="121"/>
      <c r="K13" s="121"/>
      <c r="L13" s="121"/>
      <c r="M13" s="121"/>
      <c r="N13" s="121"/>
      <c r="O13" s="122"/>
      <c r="P13" s="173"/>
      <c r="Q13" s="56"/>
      <c r="R13" s="56"/>
      <c r="S13" s="56"/>
      <c r="T13" s="56"/>
      <c r="U13" s="189"/>
      <c r="V13" s="189"/>
      <c r="W13" s="189"/>
      <c r="X13" s="189"/>
      <c r="Y13" s="189"/>
      <c r="Z13" s="189"/>
      <c r="AA13" s="189"/>
      <c r="AB13" s="189"/>
      <c r="AC13" s="189"/>
    </row>
    <row r="14" spans="1:116" s="15" customFormat="1" ht="26.25">
      <c r="A14" s="17"/>
      <c r="B14" s="361" t="s">
        <v>81</v>
      </c>
      <c r="C14" s="362"/>
      <c r="D14" s="362"/>
      <c r="E14" s="362"/>
      <c r="F14" s="362"/>
      <c r="G14" s="115"/>
      <c r="H14" s="351" t="str">
        <f>'1 січ'!G14</f>
        <v>72312 Запорізька область, м. Мелітополь, вул.Покровська, будинок 100</v>
      </c>
      <c r="I14" s="351"/>
      <c r="J14" s="351"/>
      <c r="K14" s="351"/>
      <c r="L14" s="351"/>
      <c r="M14" s="351"/>
      <c r="N14" s="351"/>
      <c r="O14" s="352"/>
      <c r="P14" s="148">
        <f>IF(ISBLANK(H14),"ЗАПОВНІТЬ адресу","")</f>
      </c>
      <c r="Q14" s="33"/>
      <c r="R14" s="32"/>
      <c r="S14" s="32"/>
      <c r="T14" s="30"/>
      <c r="U14" s="188"/>
      <c r="V14" s="184"/>
      <c r="W14" s="184"/>
      <c r="X14" s="184"/>
      <c r="Y14" s="47"/>
      <c r="Z14" s="47"/>
      <c r="AA14" s="47"/>
      <c r="AB14" s="47"/>
      <c r="AC14" s="47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193"/>
      <c r="CE14" s="193"/>
      <c r="CF14" s="193"/>
      <c r="CG14" s="193"/>
      <c r="CH14" s="193"/>
      <c r="CI14" s="193"/>
      <c r="CJ14" s="193"/>
      <c r="CK14" s="193"/>
      <c r="CL14" s="193"/>
      <c r="CM14" s="193"/>
      <c r="CN14" s="193"/>
      <c r="CO14" s="193"/>
      <c r="CP14" s="193"/>
      <c r="CQ14" s="193"/>
      <c r="CR14" s="193"/>
      <c r="CS14" s="193"/>
      <c r="CT14" s="193"/>
      <c r="CU14" s="193"/>
      <c r="CV14" s="193"/>
      <c r="CW14" s="193"/>
      <c r="CX14" s="193"/>
      <c r="CY14" s="193"/>
      <c r="CZ14" s="193"/>
      <c r="DA14" s="193"/>
      <c r="DB14" s="193"/>
      <c r="DC14" s="193"/>
      <c r="DD14" s="193"/>
      <c r="DE14" s="193"/>
      <c r="DF14" s="193"/>
      <c r="DG14" s="193"/>
      <c r="DH14" s="193"/>
      <c r="DI14" s="193"/>
      <c r="DJ14" s="193"/>
      <c r="DK14" s="193"/>
      <c r="DL14" s="193"/>
    </row>
    <row r="15" spans="1:29" ht="39" customHeight="1" thickBot="1">
      <c r="A15" s="20"/>
      <c r="B15" s="136" t="s">
        <v>68</v>
      </c>
      <c r="C15" s="123"/>
      <c r="D15" s="123"/>
      <c r="E15" s="123"/>
      <c r="F15" s="123"/>
      <c r="G15" s="124"/>
      <c r="H15" s="370" t="s">
        <v>69</v>
      </c>
      <c r="I15" s="370"/>
      <c r="J15" s="370"/>
      <c r="K15" s="370"/>
      <c r="L15" s="370"/>
      <c r="M15" s="370"/>
      <c r="N15" s="370"/>
      <c r="O15" s="371"/>
      <c r="P15" s="174"/>
      <c r="Q15" s="34"/>
      <c r="R15" s="34"/>
      <c r="S15" s="34"/>
      <c r="T15" s="35"/>
      <c r="U15" s="192"/>
      <c r="V15" s="193"/>
      <c r="W15" s="193"/>
      <c r="X15" s="193"/>
      <c r="Y15" s="48"/>
      <c r="Z15" s="48"/>
      <c r="AA15" s="48"/>
      <c r="AB15" s="48"/>
      <c r="AC15" s="48"/>
    </row>
    <row r="16" spans="1:116" s="154" customFormat="1" ht="6.75" customHeight="1">
      <c r="A16" s="151"/>
      <c r="B16" s="152"/>
      <c r="C16" s="85"/>
      <c r="D16" s="85"/>
      <c r="E16" s="85"/>
      <c r="F16" s="85"/>
      <c r="G16" s="86"/>
      <c r="H16" s="86"/>
      <c r="I16" s="86"/>
      <c r="J16" s="86"/>
      <c r="K16" s="86"/>
      <c r="L16" s="87"/>
      <c r="M16" s="86"/>
      <c r="N16" s="86"/>
      <c r="O16" s="86"/>
      <c r="P16" s="24"/>
      <c r="Q16" s="38"/>
      <c r="R16" s="38"/>
      <c r="S16" s="38"/>
      <c r="T16" s="39"/>
      <c r="U16" s="195"/>
      <c r="V16" s="195"/>
      <c r="W16" s="195"/>
      <c r="X16" s="195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3"/>
      <c r="BM16" s="153"/>
      <c r="BN16" s="153"/>
      <c r="BO16" s="153"/>
      <c r="BP16" s="153"/>
      <c r="BQ16" s="153"/>
      <c r="BR16" s="153"/>
      <c r="BS16" s="153"/>
      <c r="BT16" s="153"/>
      <c r="BU16" s="153"/>
      <c r="BV16" s="153"/>
      <c r="BW16" s="153"/>
      <c r="BX16" s="153"/>
      <c r="BY16" s="153"/>
      <c r="BZ16" s="153"/>
      <c r="CA16" s="153"/>
      <c r="CB16" s="153"/>
      <c r="CC16" s="153"/>
      <c r="CD16" s="195"/>
      <c r="CE16" s="195"/>
      <c r="CF16" s="195"/>
      <c r="CG16" s="195"/>
      <c r="CH16" s="195"/>
      <c r="CI16" s="195"/>
      <c r="CJ16" s="195"/>
      <c r="CK16" s="195"/>
      <c r="CL16" s="195"/>
      <c r="CM16" s="195"/>
      <c r="CN16" s="195"/>
      <c r="CO16" s="195"/>
      <c r="CP16" s="195"/>
      <c r="CQ16" s="195"/>
      <c r="CR16" s="195"/>
      <c r="CS16" s="195"/>
      <c r="CT16" s="195"/>
      <c r="CU16" s="195"/>
      <c r="CV16" s="195"/>
      <c r="CW16" s="195"/>
      <c r="CX16" s="195"/>
      <c r="CY16" s="195"/>
      <c r="CZ16" s="195"/>
      <c r="DA16" s="195"/>
      <c r="DB16" s="195"/>
      <c r="DC16" s="195"/>
      <c r="DD16" s="195"/>
      <c r="DE16" s="195"/>
      <c r="DF16" s="195"/>
      <c r="DG16" s="195"/>
      <c r="DH16" s="195"/>
      <c r="DI16" s="195"/>
      <c r="DJ16" s="195"/>
      <c r="DK16" s="195"/>
      <c r="DL16" s="195"/>
    </row>
    <row r="17" spans="2:116" s="69" customFormat="1" ht="26.25" customHeight="1" thickBot="1">
      <c r="B17" s="159"/>
      <c r="C17" s="160"/>
      <c r="D17" s="160"/>
      <c r="E17" s="160"/>
      <c r="F17" s="161"/>
      <c r="G17" s="162"/>
      <c r="H17" s="161"/>
      <c r="I17" s="163"/>
      <c r="J17" s="163"/>
      <c r="K17" s="163"/>
      <c r="L17" s="164"/>
      <c r="M17" s="165"/>
      <c r="N17" s="166"/>
      <c r="O17" s="166"/>
      <c r="P17" s="70"/>
      <c r="Q17" s="70"/>
      <c r="R17" s="70"/>
      <c r="S17" s="70"/>
      <c r="T17" s="70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</row>
    <row r="18" spans="1:116" s="101" customFormat="1" ht="50.25" customHeight="1">
      <c r="A18" s="97"/>
      <c r="B18" s="155" t="s">
        <v>16</v>
      </c>
      <c r="C18" s="322" t="s">
        <v>78</v>
      </c>
      <c r="D18" s="323"/>
      <c r="E18" s="323"/>
      <c r="F18" s="323"/>
      <c r="G18" s="323"/>
      <c r="H18" s="323"/>
      <c r="I18" s="323"/>
      <c r="J18" s="323"/>
      <c r="K18" s="324"/>
      <c r="L18" s="156" t="s">
        <v>25</v>
      </c>
      <c r="M18" s="156" t="s">
        <v>42</v>
      </c>
      <c r="N18" s="157" t="s">
        <v>8</v>
      </c>
      <c r="O18" s="158" t="s">
        <v>58</v>
      </c>
      <c r="P18" s="98"/>
      <c r="Q18" s="99"/>
      <c r="R18" s="99"/>
      <c r="S18" s="99"/>
      <c r="T18" s="99"/>
      <c r="U18" s="100"/>
      <c r="V18" s="100"/>
      <c r="W18" s="100"/>
      <c r="X18" s="100"/>
      <c r="Y18" s="196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0"/>
      <c r="DI18" s="100"/>
      <c r="DJ18" s="100"/>
      <c r="DK18" s="100"/>
      <c r="DL18" s="100"/>
    </row>
    <row r="19" spans="1:116" s="95" customFormat="1" ht="15">
      <c r="A19" s="91"/>
      <c r="B19" s="89" t="s">
        <v>0</v>
      </c>
      <c r="C19" s="325" t="s">
        <v>1</v>
      </c>
      <c r="D19" s="326"/>
      <c r="E19" s="326"/>
      <c r="F19" s="326"/>
      <c r="G19" s="326"/>
      <c r="H19" s="326"/>
      <c r="I19" s="326"/>
      <c r="J19" s="326"/>
      <c r="K19" s="327"/>
      <c r="L19" s="90" t="s">
        <v>2</v>
      </c>
      <c r="M19" s="90" t="s">
        <v>24</v>
      </c>
      <c r="N19" s="137">
        <v>1</v>
      </c>
      <c r="O19" s="138" t="s">
        <v>9</v>
      </c>
      <c r="P19" s="92"/>
      <c r="Q19" s="93"/>
      <c r="R19" s="93"/>
      <c r="S19" s="93"/>
      <c r="T19" s="93"/>
      <c r="U19" s="94"/>
      <c r="V19" s="94"/>
      <c r="W19" s="94"/>
      <c r="X19" s="94"/>
      <c r="Y19" s="197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</row>
    <row r="20" spans="1:116" s="15" customFormat="1" ht="30" customHeight="1">
      <c r="A20" s="97"/>
      <c r="B20" s="102" t="s">
        <v>3</v>
      </c>
      <c r="C20" s="328" t="s">
        <v>100</v>
      </c>
      <c r="D20" s="329"/>
      <c r="E20" s="329"/>
      <c r="F20" s="329"/>
      <c r="G20" s="329"/>
      <c r="H20" s="329"/>
      <c r="I20" s="329"/>
      <c r="J20" s="329"/>
      <c r="K20" s="330"/>
      <c r="L20" s="139" t="s">
        <v>26</v>
      </c>
      <c r="M20" s="77" t="s">
        <v>86</v>
      </c>
      <c r="N20" s="243">
        <f>N21+N22</f>
        <v>591</v>
      </c>
      <c r="O20" s="244">
        <f>O21+O22</f>
        <v>1250</v>
      </c>
      <c r="P20" s="40"/>
      <c r="Q20" s="36"/>
      <c r="R20" s="36"/>
      <c r="S20" s="36"/>
      <c r="T20" s="36"/>
      <c r="U20" s="193"/>
      <c r="V20" s="193"/>
      <c r="W20" s="193"/>
      <c r="X20" s="193"/>
      <c r="Y20" s="19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193"/>
      <c r="CE20" s="193"/>
      <c r="CF20" s="193"/>
      <c r="CG20" s="193"/>
      <c r="CH20" s="193"/>
      <c r="CI20" s="193"/>
      <c r="CJ20" s="193"/>
      <c r="CK20" s="193"/>
      <c r="CL20" s="193"/>
      <c r="CM20" s="193"/>
      <c r="CN20" s="193"/>
      <c r="CO20" s="193"/>
      <c r="CP20" s="193"/>
      <c r="CQ20" s="193"/>
      <c r="CR20" s="193"/>
      <c r="CS20" s="193"/>
      <c r="CT20" s="193"/>
      <c r="CU20" s="193"/>
      <c r="CV20" s="193"/>
      <c r="CW20" s="193"/>
      <c r="CX20" s="193"/>
      <c r="CY20" s="193"/>
      <c r="CZ20" s="193"/>
      <c r="DA20" s="193"/>
      <c r="DB20" s="193"/>
      <c r="DC20" s="193"/>
      <c r="DD20" s="193"/>
      <c r="DE20" s="193"/>
      <c r="DF20" s="193"/>
      <c r="DG20" s="193"/>
      <c r="DH20" s="193"/>
      <c r="DI20" s="193"/>
      <c r="DJ20" s="193"/>
      <c r="DK20" s="193"/>
      <c r="DL20" s="193"/>
    </row>
    <row r="21" spans="1:116" s="15" customFormat="1" ht="30" customHeight="1">
      <c r="A21" s="97"/>
      <c r="B21" s="103" t="s">
        <v>17</v>
      </c>
      <c r="C21" s="314" t="s">
        <v>79</v>
      </c>
      <c r="D21" s="303"/>
      <c r="E21" s="303"/>
      <c r="F21" s="303"/>
      <c r="G21" s="303" t="s">
        <v>63</v>
      </c>
      <c r="H21" s="303"/>
      <c r="I21" s="303"/>
      <c r="J21" s="303"/>
      <c r="K21" s="304"/>
      <c r="L21" s="140" t="s">
        <v>70</v>
      </c>
      <c r="M21" s="78" t="s">
        <v>86</v>
      </c>
      <c r="N21" s="245">
        <v>0</v>
      </c>
      <c r="O21" s="268">
        <f>N21+'1 січ'!O21</f>
        <v>0</v>
      </c>
      <c r="P21" s="40"/>
      <c r="Q21" s="36"/>
      <c r="R21" s="36"/>
      <c r="S21" s="36"/>
      <c r="T21" s="36"/>
      <c r="U21" s="193"/>
      <c r="V21" s="193"/>
      <c r="W21" s="193"/>
      <c r="X21" s="193"/>
      <c r="Y21" s="19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193"/>
      <c r="CE21" s="193"/>
      <c r="CF21" s="193"/>
      <c r="CG21" s="193"/>
      <c r="CH21" s="193"/>
      <c r="CI21" s="193"/>
      <c r="CJ21" s="193"/>
      <c r="CK21" s="193"/>
      <c r="CL21" s="193"/>
      <c r="CM21" s="193"/>
      <c r="CN21" s="193"/>
      <c r="CO21" s="193"/>
      <c r="CP21" s="193"/>
      <c r="CQ21" s="193"/>
      <c r="CR21" s="193"/>
      <c r="CS21" s="193"/>
      <c r="CT21" s="193"/>
      <c r="CU21" s="193"/>
      <c r="CV21" s="193"/>
      <c r="CW21" s="193"/>
      <c r="CX21" s="193"/>
      <c r="CY21" s="193"/>
      <c r="CZ21" s="193"/>
      <c r="DA21" s="193"/>
      <c r="DB21" s="193"/>
      <c r="DC21" s="193"/>
      <c r="DD21" s="193"/>
      <c r="DE21" s="193"/>
      <c r="DF21" s="193"/>
      <c r="DG21" s="193"/>
      <c r="DH21" s="193"/>
      <c r="DI21" s="193"/>
      <c r="DJ21" s="193"/>
      <c r="DK21" s="193"/>
      <c r="DL21" s="193"/>
    </row>
    <row r="22" spans="1:116" s="15" customFormat="1" ht="30" customHeight="1">
      <c r="A22" s="97"/>
      <c r="B22" s="103" t="s">
        <v>18</v>
      </c>
      <c r="C22" s="84"/>
      <c r="D22" s="240"/>
      <c r="E22" s="83"/>
      <c r="F22" s="83"/>
      <c r="G22" s="303" t="s">
        <v>64</v>
      </c>
      <c r="H22" s="303"/>
      <c r="I22" s="303"/>
      <c r="J22" s="303"/>
      <c r="K22" s="304"/>
      <c r="L22" s="140" t="s">
        <v>71</v>
      </c>
      <c r="M22" s="78" t="s">
        <v>86</v>
      </c>
      <c r="N22" s="245">
        <v>591</v>
      </c>
      <c r="O22" s="268">
        <f>N22+'1 січ'!O22</f>
        <v>1250</v>
      </c>
      <c r="P22" s="40"/>
      <c r="Q22" s="36"/>
      <c r="R22" s="36"/>
      <c r="S22" s="36"/>
      <c r="T22" s="36"/>
      <c r="U22" s="193"/>
      <c r="V22" s="193"/>
      <c r="W22" s="193"/>
      <c r="X22" s="193"/>
      <c r="Y22" s="19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193"/>
      <c r="CE22" s="193"/>
      <c r="CF22" s="193"/>
      <c r="CG22" s="193"/>
      <c r="CH22" s="193"/>
      <c r="CI22" s="193"/>
      <c r="CJ22" s="193"/>
      <c r="CK22" s="193"/>
      <c r="CL22" s="193"/>
      <c r="CM22" s="193"/>
      <c r="CN22" s="193"/>
      <c r="CO22" s="193"/>
      <c r="CP22" s="193"/>
      <c r="CQ22" s="193"/>
      <c r="CR22" s="193"/>
      <c r="CS22" s="193"/>
      <c r="CT22" s="193"/>
      <c r="CU22" s="193"/>
      <c r="CV22" s="193"/>
      <c r="CW22" s="193"/>
      <c r="CX22" s="193"/>
      <c r="CY22" s="193"/>
      <c r="CZ22" s="193"/>
      <c r="DA22" s="193"/>
      <c r="DB22" s="193"/>
      <c r="DC22" s="193"/>
      <c r="DD22" s="193"/>
      <c r="DE22" s="193"/>
      <c r="DF22" s="193"/>
      <c r="DG22" s="193"/>
      <c r="DH22" s="193"/>
      <c r="DI22" s="193"/>
      <c r="DJ22" s="193"/>
      <c r="DK22" s="193"/>
      <c r="DL22" s="193"/>
    </row>
    <row r="23" spans="1:116" s="15" customFormat="1" ht="30" customHeight="1">
      <c r="A23" s="97"/>
      <c r="B23" s="104" t="s">
        <v>9</v>
      </c>
      <c r="C23" s="314" t="s">
        <v>46</v>
      </c>
      <c r="D23" s="303"/>
      <c r="E23" s="303"/>
      <c r="F23" s="303"/>
      <c r="G23" s="303"/>
      <c r="H23" s="303"/>
      <c r="I23" s="303"/>
      <c r="J23" s="303"/>
      <c r="K23" s="304"/>
      <c r="L23" s="140" t="s">
        <v>27</v>
      </c>
      <c r="M23" s="141" t="s">
        <v>45</v>
      </c>
      <c r="N23" s="246">
        <v>1.3471</v>
      </c>
      <c r="O23" s="247">
        <v>1.3628</v>
      </c>
      <c r="P23" s="40"/>
      <c r="Q23" s="36"/>
      <c r="R23" s="36"/>
      <c r="S23" s="36"/>
      <c r="T23" s="36"/>
      <c r="U23" s="193"/>
      <c r="V23" s="193"/>
      <c r="W23" s="193"/>
      <c r="X23" s="193"/>
      <c r="Y23" s="19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193"/>
      <c r="CE23" s="193"/>
      <c r="CF23" s="193"/>
      <c r="CG23" s="193"/>
      <c r="CH23" s="193"/>
      <c r="CI23" s="193"/>
      <c r="CJ23" s="193"/>
      <c r="CK23" s="193"/>
      <c r="CL23" s="193"/>
      <c r="CM23" s="193"/>
      <c r="CN23" s="193"/>
      <c r="CO23" s="193"/>
      <c r="CP23" s="193"/>
      <c r="CQ23" s="193"/>
      <c r="CR23" s="193"/>
      <c r="CS23" s="193"/>
      <c r="CT23" s="193"/>
      <c r="CU23" s="193"/>
      <c r="CV23" s="193"/>
      <c r="CW23" s="193"/>
      <c r="CX23" s="193"/>
      <c r="CY23" s="193"/>
      <c r="CZ23" s="193"/>
      <c r="DA23" s="193"/>
      <c r="DB23" s="193"/>
      <c r="DC23" s="193"/>
      <c r="DD23" s="193"/>
      <c r="DE23" s="193"/>
      <c r="DF23" s="193"/>
      <c r="DG23" s="193"/>
      <c r="DH23" s="193"/>
      <c r="DI23" s="193"/>
      <c r="DJ23" s="193"/>
      <c r="DK23" s="193"/>
      <c r="DL23" s="193"/>
    </row>
    <row r="24" spans="1:116" s="15" customFormat="1" ht="30" customHeight="1">
      <c r="A24" s="97"/>
      <c r="B24" s="106" t="s">
        <v>4</v>
      </c>
      <c r="C24" s="315" t="s">
        <v>65</v>
      </c>
      <c r="D24" s="316"/>
      <c r="E24" s="316"/>
      <c r="F24" s="316"/>
      <c r="G24" s="316"/>
      <c r="H24" s="316"/>
      <c r="I24" s="316"/>
      <c r="J24" s="316"/>
      <c r="K24" s="317"/>
      <c r="L24" s="142" t="s">
        <v>28</v>
      </c>
      <c r="M24" s="143" t="s">
        <v>45</v>
      </c>
      <c r="N24" s="251">
        <v>1.31496</v>
      </c>
      <c r="O24" s="252">
        <v>1.31496</v>
      </c>
      <c r="P24" s="40"/>
      <c r="Q24" s="36"/>
      <c r="R24" s="36"/>
      <c r="S24" s="36"/>
      <c r="T24" s="36"/>
      <c r="U24" s="193"/>
      <c r="V24" s="193"/>
      <c r="W24" s="193"/>
      <c r="X24" s="193"/>
      <c r="Y24" s="19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193"/>
      <c r="CE24" s="193"/>
      <c r="CF24" s="193"/>
      <c r="CG24" s="193"/>
      <c r="CH24" s="193"/>
      <c r="CI24" s="193"/>
      <c r="CJ24" s="193"/>
      <c r="CK24" s="193"/>
      <c r="CL24" s="193"/>
      <c r="CM24" s="193"/>
      <c r="CN24" s="193"/>
      <c r="CO24" s="193"/>
      <c r="CP24" s="193"/>
      <c r="CQ24" s="193"/>
      <c r="CR24" s="193"/>
      <c r="CS24" s="193"/>
      <c r="CT24" s="193"/>
      <c r="CU24" s="193"/>
      <c r="CV24" s="193"/>
      <c r="CW24" s="193"/>
      <c r="CX24" s="193"/>
      <c r="CY24" s="193"/>
      <c r="CZ24" s="193"/>
      <c r="DA24" s="193"/>
      <c r="DB24" s="193"/>
      <c r="DC24" s="193"/>
      <c r="DD24" s="193"/>
      <c r="DE24" s="193"/>
      <c r="DF24" s="193"/>
      <c r="DG24" s="193"/>
      <c r="DH24" s="193"/>
      <c r="DI24" s="193"/>
      <c r="DJ24" s="193"/>
      <c r="DK24" s="193"/>
      <c r="DL24" s="193"/>
    </row>
    <row r="25" spans="1:116" s="15" customFormat="1" ht="30" customHeight="1">
      <c r="A25" s="97"/>
      <c r="B25" s="103" t="s">
        <v>5</v>
      </c>
      <c r="C25" s="321" t="s">
        <v>101</v>
      </c>
      <c r="D25" s="367"/>
      <c r="E25" s="312"/>
      <c r="F25" s="312"/>
      <c r="G25" s="312"/>
      <c r="H25" s="312"/>
      <c r="I25" s="312"/>
      <c r="J25" s="312"/>
      <c r="K25" s="313"/>
      <c r="L25" s="144" t="s">
        <v>29</v>
      </c>
      <c r="M25" s="266" t="s">
        <v>86</v>
      </c>
      <c r="N25" s="267">
        <f>N26+N27</f>
        <v>255</v>
      </c>
      <c r="O25" s="268">
        <f>O26+O27</f>
        <v>557</v>
      </c>
      <c r="P25" s="40"/>
      <c r="Q25" s="36"/>
      <c r="R25" s="36"/>
      <c r="S25" s="36"/>
      <c r="T25" s="36"/>
      <c r="U25" s="193"/>
      <c r="V25" s="193"/>
      <c r="W25" s="193"/>
      <c r="X25" s="193"/>
      <c r="Y25" s="19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193"/>
      <c r="CE25" s="193"/>
      <c r="CF25" s="193"/>
      <c r="CG25" s="193"/>
      <c r="CH25" s="193"/>
      <c r="CI25" s="193"/>
      <c r="CJ25" s="193"/>
      <c r="CK25" s="193"/>
      <c r="CL25" s="193"/>
      <c r="CM25" s="193"/>
      <c r="CN25" s="193"/>
      <c r="CO25" s="193"/>
      <c r="CP25" s="193"/>
      <c r="CQ25" s="193"/>
      <c r="CR25" s="193"/>
      <c r="CS25" s="193"/>
      <c r="CT25" s="193"/>
      <c r="CU25" s="193"/>
      <c r="CV25" s="193"/>
      <c r="CW25" s="193"/>
      <c r="CX25" s="193"/>
      <c r="CY25" s="193"/>
      <c r="CZ25" s="193"/>
      <c r="DA25" s="193"/>
      <c r="DB25" s="193"/>
      <c r="DC25" s="193"/>
      <c r="DD25" s="193"/>
      <c r="DE25" s="193"/>
      <c r="DF25" s="193"/>
      <c r="DG25" s="193"/>
      <c r="DH25" s="193"/>
      <c r="DI25" s="193"/>
      <c r="DJ25" s="193"/>
      <c r="DK25" s="193"/>
      <c r="DL25" s="193"/>
    </row>
    <row r="26" spans="1:116" s="15" customFormat="1" ht="30" customHeight="1">
      <c r="A26" s="97"/>
      <c r="B26" s="104" t="s">
        <v>52</v>
      </c>
      <c r="C26" s="314" t="s">
        <v>79</v>
      </c>
      <c r="D26" s="303"/>
      <c r="E26" s="303"/>
      <c r="F26" s="303"/>
      <c r="G26" s="303" t="s">
        <v>63</v>
      </c>
      <c r="H26" s="303"/>
      <c r="I26" s="303"/>
      <c r="J26" s="303"/>
      <c r="K26" s="304"/>
      <c r="L26" s="140" t="s">
        <v>72</v>
      </c>
      <c r="M26" s="78" t="s">
        <v>86</v>
      </c>
      <c r="N26" s="250">
        <v>147</v>
      </c>
      <c r="O26" s="249">
        <f>N26+'1 січ'!O26</f>
        <v>147</v>
      </c>
      <c r="P26" s="40"/>
      <c r="Q26" s="36"/>
      <c r="R26" s="36"/>
      <c r="S26" s="36"/>
      <c r="T26" s="36"/>
      <c r="U26" s="193"/>
      <c r="V26" s="193"/>
      <c r="W26" s="193"/>
      <c r="X26" s="193"/>
      <c r="Y26" s="19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193"/>
      <c r="CE26" s="193"/>
      <c r="CF26" s="193"/>
      <c r="CG26" s="193"/>
      <c r="CH26" s="193"/>
      <c r="CI26" s="193"/>
      <c r="CJ26" s="193"/>
      <c r="CK26" s="193"/>
      <c r="CL26" s="193"/>
      <c r="CM26" s="193"/>
      <c r="CN26" s="193"/>
      <c r="CO26" s="193"/>
      <c r="CP26" s="193"/>
      <c r="CQ26" s="193"/>
      <c r="CR26" s="193"/>
      <c r="CS26" s="193"/>
      <c r="CT26" s="193"/>
      <c r="CU26" s="193"/>
      <c r="CV26" s="193"/>
      <c r="CW26" s="193"/>
      <c r="CX26" s="193"/>
      <c r="CY26" s="193"/>
      <c r="CZ26" s="193"/>
      <c r="DA26" s="193"/>
      <c r="DB26" s="193"/>
      <c r="DC26" s="193"/>
      <c r="DD26" s="193"/>
      <c r="DE26" s="193"/>
      <c r="DF26" s="193"/>
      <c r="DG26" s="193"/>
      <c r="DH26" s="193"/>
      <c r="DI26" s="193"/>
      <c r="DJ26" s="193"/>
      <c r="DK26" s="193"/>
      <c r="DL26" s="193"/>
    </row>
    <row r="27" spans="1:116" s="15" customFormat="1" ht="30" customHeight="1">
      <c r="A27" s="97"/>
      <c r="B27" s="104" t="s">
        <v>53</v>
      </c>
      <c r="C27" s="84"/>
      <c r="D27" s="240"/>
      <c r="E27" s="83"/>
      <c r="F27" s="83"/>
      <c r="G27" s="303" t="s">
        <v>64</v>
      </c>
      <c r="H27" s="303"/>
      <c r="I27" s="303"/>
      <c r="J27" s="303"/>
      <c r="K27" s="304"/>
      <c r="L27" s="140" t="s">
        <v>73</v>
      </c>
      <c r="M27" s="78" t="s">
        <v>86</v>
      </c>
      <c r="N27" s="250">
        <v>108</v>
      </c>
      <c r="O27" s="249">
        <f>N27+'1 січ'!O27</f>
        <v>410</v>
      </c>
      <c r="P27" s="40"/>
      <c r="Q27" s="36"/>
      <c r="R27" s="36"/>
      <c r="S27" s="36"/>
      <c r="T27" s="36"/>
      <c r="U27" s="193"/>
      <c r="V27" s="193"/>
      <c r="W27" s="193"/>
      <c r="X27" s="193"/>
      <c r="Y27" s="19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193"/>
      <c r="CE27" s="193"/>
      <c r="CF27" s="193"/>
      <c r="CG27" s="193"/>
      <c r="CH27" s="193"/>
      <c r="CI27" s="193"/>
      <c r="CJ27" s="193"/>
      <c r="CK27" s="193"/>
      <c r="CL27" s="193"/>
      <c r="CM27" s="193"/>
      <c r="CN27" s="193"/>
      <c r="CO27" s="193"/>
      <c r="CP27" s="193"/>
      <c r="CQ27" s="193"/>
      <c r="CR27" s="193"/>
      <c r="CS27" s="193"/>
      <c r="CT27" s="193"/>
      <c r="CU27" s="193"/>
      <c r="CV27" s="193"/>
      <c r="CW27" s="193"/>
      <c r="CX27" s="193"/>
      <c r="CY27" s="193"/>
      <c r="CZ27" s="193"/>
      <c r="DA27" s="193"/>
      <c r="DB27" s="193"/>
      <c r="DC27" s="193"/>
      <c r="DD27" s="193"/>
      <c r="DE27" s="193"/>
      <c r="DF27" s="193"/>
      <c r="DG27" s="193"/>
      <c r="DH27" s="193"/>
      <c r="DI27" s="193"/>
      <c r="DJ27" s="193"/>
      <c r="DK27" s="193"/>
      <c r="DL27" s="193"/>
    </row>
    <row r="28" spans="1:116" s="60" customFormat="1" ht="30" customHeight="1">
      <c r="A28" s="105"/>
      <c r="B28" s="104" t="s">
        <v>6</v>
      </c>
      <c r="C28" s="314" t="s">
        <v>23</v>
      </c>
      <c r="D28" s="303"/>
      <c r="E28" s="303"/>
      <c r="F28" s="303"/>
      <c r="G28" s="303"/>
      <c r="H28" s="303"/>
      <c r="I28" s="303"/>
      <c r="J28" s="303"/>
      <c r="K28" s="304"/>
      <c r="L28" s="140" t="s">
        <v>30</v>
      </c>
      <c r="M28" s="141" t="s">
        <v>45</v>
      </c>
      <c r="N28" s="246">
        <v>0.8869</v>
      </c>
      <c r="O28" s="247">
        <v>0.8887</v>
      </c>
      <c r="P28" s="61"/>
      <c r="Q28" s="61"/>
      <c r="R28" s="61"/>
      <c r="S28" s="61"/>
      <c r="T28" s="61"/>
      <c r="U28" s="199"/>
      <c r="V28" s="199"/>
      <c r="W28" s="199"/>
      <c r="X28" s="199"/>
      <c r="Y28" s="200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199"/>
      <c r="CE28" s="199"/>
      <c r="CF28" s="199"/>
      <c r="CG28" s="199"/>
      <c r="CH28" s="199"/>
      <c r="CI28" s="199"/>
      <c r="CJ28" s="199"/>
      <c r="CK28" s="199"/>
      <c r="CL28" s="199"/>
      <c r="CM28" s="199"/>
      <c r="CN28" s="199"/>
      <c r="CO28" s="199"/>
      <c r="CP28" s="199"/>
      <c r="CQ28" s="199"/>
      <c r="CR28" s="199"/>
      <c r="CS28" s="199"/>
      <c r="CT28" s="199"/>
      <c r="CU28" s="199"/>
      <c r="CV28" s="199"/>
      <c r="CW28" s="199"/>
      <c r="CX28" s="199"/>
      <c r="CY28" s="199"/>
      <c r="CZ28" s="199"/>
      <c r="DA28" s="199"/>
      <c r="DB28" s="199"/>
      <c r="DC28" s="199"/>
      <c r="DD28" s="199"/>
      <c r="DE28" s="199"/>
      <c r="DF28" s="199"/>
      <c r="DG28" s="199"/>
      <c r="DH28" s="199"/>
      <c r="DI28" s="199"/>
      <c r="DJ28" s="199"/>
      <c r="DK28" s="199"/>
      <c r="DL28" s="199"/>
    </row>
    <row r="29" spans="1:116" s="15" customFormat="1" ht="30" customHeight="1">
      <c r="A29" s="97"/>
      <c r="B29" s="106" t="s">
        <v>7</v>
      </c>
      <c r="C29" s="315" t="s">
        <v>66</v>
      </c>
      <c r="D29" s="316"/>
      <c r="E29" s="316"/>
      <c r="F29" s="316"/>
      <c r="G29" s="316"/>
      <c r="H29" s="316"/>
      <c r="I29" s="316"/>
      <c r="J29" s="316"/>
      <c r="K29" s="317"/>
      <c r="L29" s="142" t="s">
        <v>31</v>
      </c>
      <c r="M29" s="143" t="s">
        <v>45</v>
      </c>
      <c r="N29" s="251">
        <v>0.87925</v>
      </c>
      <c r="O29" s="252">
        <v>0.87925</v>
      </c>
      <c r="P29" s="40"/>
      <c r="Q29" s="36"/>
      <c r="R29" s="36"/>
      <c r="S29" s="36"/>
      <c r="T29" s="36"/>
      <c r="U29" s="193"/>
      <c r="V29" s="193"/>
      <c r="W29" s="193"/>
      <c r="X29" s="193"/>
      <c r="Y29" s="19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193"/>
      <c r="CE29" s="193"/>
      <c r="CF29" s="193"/>
      <c r="CG29" s="193"/>
      <c r="CH29" s="193"/>
      <c r="CI29" s="193"/>
      <c r="CJ29" s="193"/>
      <c r="CK29" s="193"/>
      <c r="CL29" s="193"/>
      <c r="CM29" s="193"/>
      <c r="CN29" s="193"/>
      <c r="CO29" s="193"/>
      <c r="CP29" s="193"/>
      <c r="CQ29" s="193"/>
      <c r="CR29" s="193"/>
      <c r="CS29" s="193"/>
      <c r="CT29" s="193"/>
      <c r="CU29" s="193"/>
      <c r="CV29" s="193"/>
      <c r="CW29" s="193"/>
      <c r="CX29" s="193"/>
      <c r="CY29" s="193"/>
      <c r="CZ29" s="193"/>
      <c r="DA29" s="193"/>
      <c r="DB29" s="193"/>
      <c r="DC29" s="193"/>
      <c r="DD29" s="193"/>
      <c r="DE29" s="193"/>
      <c r="DF29" s="193"/>
      <c r="DG29" s="193"/>
      <c r="DH29" s="193"/>
      <c r="DI29" s="193"/>
      <c r="DJ29" s="193"/>
      <c r="DK29" s="193"/>
      <c r="DL29" s="193"/>
    </row>
    <row r="30" spans="1:116" s="15" customFormat="1" ht="58.5" customHeight="1">
      <c r="A30" s="97"/>
      <c r="B30" s="103" t="s">
        <v>10</v>
      </c>
      <c r="C30" s="318" t="s">
        <v>102</v>
      </c>
      <c r="D30" s="319"/>
      <c r="E30" s="319"/>
      <c r="F30" s="319"/>
      <c r="G30" s="319"/>
      <c r="H30" s="319"/>
      <c r="I30" s="319"/>
      <c r="J30" s="319"/>
      <c r="K30" s="320"/>
      <c r="L30" s="144" t="s">
        <v>32</v>
      </c>
      <c r="M30" s="145" t="s">
        <v>85</v>
      </c>
      <c r="N30" s="267">
        <f>'1 січ'!N36</f>
        <v>-822</v>
      </c>
      <c r="O30" s="268">
        <f>'1 січ'!O30</f>
        <v>1587</v>
      </c>
      <c r="P30" s="40"/>
      <c r="Q30" s="36"/>
      <c r="R30" s="36"/>
      <c r="S30" s="36"/>
      <c r="T30" s="36"/>
      <c r="U30" s="193"/>
      <c r="V30" s="193"/>
      <c r="W30" s="193"/>
      <c r="X30" s="193"/>
      <c r="Y30" s="19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193"/>
      <c r="CE30" s="193"/>
      <c r="CF30" s="193"/>
      <c r="CG30" s="193"/>
      <c r="CH30" s="193"/>
      <c r="CI30" s="193"/>
      <c r="CJ30" s="193"/>
      <c r="CK30" s="193"/>
      <c r="CL30" s="193"/>
      <c r="CM30" s="193"/>
      <c r="CN30" s="193"/>
      <c r="CO30" s="193"/>
      <c r="CP30" s="193"/>
      <c r="CQ30" s="193"/>
      <c r="CR30" s="193"/>
      <c r="CS30" s="193"/>
      <c r="CT30" s="193"/>
      <c r="CU30" s="193"/>
      <c r="CV30" s="193"/>
      <c r="CW30" s="193"/>
      <c r="CX30" s="193"/>
      <c r="CY30" s="193"/>
      <c r="CZ30" s="193"/>
      <c r="DA30" s="193"/>
      <c r="DB30" s="193"/>
      <c r="DC30" s="193"/>
      <c r="DD30" s="193"/>
      <c r="DE30" s="193"/>
      <c r="DF30" s="193"/>
      <c r="DG30" s="193"/>
      <c r="DH30" s="193"/>
      <c r="DI30" s="193"/>
      <c r="DJ30" s="193"/>
      <c r="DK30" s="193"/>
      <c r="DL30" s="193"/>
    </row>
    <row r="31" spans="1:116" s="15" customFormat="1" ht="51.75" customHeight="1">
      <c r="A31" s="97"/>
      <c r="B31" s="104" t="s">
        <v>13</v>
      </c>
      <c r="C31" s="291" t="s">
        <v>103</v>
      </c>
      <c r="D31" s="292"/>
      <c r="E31" s="292"/>
      <c r="F31" s="292"/>
      <c r="G31" s="292"/>
      <c r="H31" s="292"/>
      <c r="I31" s="292"/>
      <c r="J31" s="292"/>
      <c r="K31" s="293"/>
      <c r="L31" s="140" t="s">
        <v>33</v>
      </c>
      <c r="M31" s="141" t="s">
        <v>85</v>
      </c>
      <c r="N31" s="253">
        <f>N32+N33</f>
        <v>1844</v>
      </c>
      <c r="O31" s="249">
        <f>O32+O33</f>
        <v>4195</v>
      </c>
      <c r="P31" s="40"/>
      <c r="Q31" s="36"/>
      <c r="R31" s="36"/>
      <c r="S31" s="36"/>
      <c r="T31" s="36"/>
      <c r="U31" s="193"/>
      <c r="V31" s="193"/>
      <c r="W31" s="193"/>
      <c r="X31" s="193"/>
      <c r="Y31" s="19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193"/>
      <c r="CE31" s="193"/>
      <c r="CF31" s="193"/>
      <c r="CG31" s="193"/>
      <c r="CH31" s="193"/>
      <c r="CI31" s="193"/>
      <c r="CJ31" s="193"/>
      <c r="CK31" s="193"/>
      <c r="CL31" s="193"/>
      <c r="CM31" s="193"/>
      <c r="CN31" s="193"/>
      <c r="CO31" s="193"/>
      <c r="CP31" s="193"/>
      <c r="CQ31" s="193"/>
      <c r="CR31" s="193"/>
      <c r="CS31" s="193"/>
      <c r="CT31" s="193"/>
      <c r="CU31" s="193"/>
      <c r="CV31" s="193"/>
      <c r="CW31" s="193"/>
      <c r="CX31" s="193"/>
      <c r="CY31" s="193"/>
      <c r="CZ31" s="193"/>
      <c r="DA31" s="193"/>
      <c r="DB31" s="193"/>
      <c r="DC31" s="193"/>
      <c r="DD31" s="193"/>
      <c r="DE31" s="193"/>
      <c r="DF31" s="193"/>
      <c r="DG31" s="193"/>
      <c r="DH31" s="193"/>
      <c r="DI31" s="193"/>
      <c r="DJ31" s="193"/>
      <c r="DK31" s="193"/>
      <c r="DL31" s="193"/>
    </row>
    <row r="32" spans="1:116" s="60" customFormat="1" ht="30" customHeight="1">
      <c r="A32" s="105"/>
      <c r="B32" s="104" t="s">
        <v>54</v>
      </c>
      <c r="C32" s="314" t="s">
        <v>79</v>
      </c>
      <c r="D32" s="303"/>
      <c r="E32" s="303"/>
      <c r="F32" s="303"/>
      <c r="G32" s="303" t="s">
        <v>63</v>
      </c>
      <c r="H32" s="303"/>
      <c r="I32" s="303"/>
      <c r="J32" s="303"/>
      <c r="K32" s="304"/>
      <c r="L32" s="140" t="s">
        <v>74</v>
      </c>
      <c r="M32" s="141" t="s">
        <v>85</v>
      </c>
      <c r="N32" s="254">
        <v>258</v>
      </c>
      <c r="O32" s="249">
        <f>N32+'1 січ'!O32</f>
        <v>258</v>
      </c>
      <c r="P32" s="61"/>
      <c r="Q32" s="61"/>
      <c r="R32" s="61"/>
      <c r="S32" s="61"/>
      <c r="T32" s="61"/>
      <c r="U32" s="199"/>
      <c r="V32" s="199"/>
      <c r="W32" s="199"/>
      <c r="X32" s="199"/>
      <c r="Y32" s="200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199"/>
      <c r="CE32" s="199"/>
      <c r="CF32" s="199"/>
      <c r="CG32" s="199"/>
      <c r="CH32" s="199"/>
      <c r="CI32" s="199"/>
      <c r="CJ32" s="199"/>
      <c r="CK32" s="199"/>
      <c r="CL32" s="199"/>
      <c r="CM32" s="199"/>
      <c r="CN32" s="199"/>
      <c r="CO32" s="199"/>
      <c r="CP32" s="199"/>
      <c r="CQ32" s="199"/>
      <c r="CR32" s="199"/>
      <c r="CS32" s="199"/>
      <c r="CT32" s="199"/>
      <c r="CU32" s="199"/>
      <c r="CV32" s="199"/>
      <c r="CW32" s="199"/>
      <c r="CX32" s="199"/>
      <c r="CY32" s="199"/>
      <c r="CZ32" s="199"/>
      <c r="DA32" s="199"/>
      <c r="DB32" s="199"/>
      <c r="DC32" s="199"/>
      <c r="DD32" s="199"/>
      <c r="DE32" s="199"/>
      <c r="DF32" s="199"/>
      <c r="DG32" s="199"/>
      <c r="DH32" s="199"/>
      <c r="DI32" s="199"/>
      <c r="DJ32" s="199"/>
      <c r="DK32" s="199"/>
      <c r="DL32" s="199"/>
    </row>
    <row r="33" spans="1:116" s="60" customFormat="1" ht="30" customHeight="1">
      <c r="A33" s="105"/>
      <c r="B33" s="104" t="s">
        <v>55</v>
      </c>
      <c r="C33" s="84"/>
      <c r="D33" s="240"/>
      <c r="E33" s="83"/>
      <c r="F33" s="83"/>
      <c r="G33" s="303" t="s">
        <v>64</v>
      </c>
      <c r="H33" s="303"/>
      <c r="I33" s="303"/>
      <c r="J33" s="303"/>
      <c r="K33" s="304"/>
      <c r="L33" s="140" t="s">
        <v>75</v>
      </c>
      <c r="M33" s="141" t="s">
        <v>85</v>
      </c>
      <c r="N33" s="254">
        <v>1586</v>
      </c>
      <c r="O33" s="249">
        <f>N33+'1 січ'!O33</f>
        <v>3937</v>
      </c>
      <c r="P33" s="61"/>
      <c r="Q33" s="61"/>
      <c r="R33" s="61"/>
      <c r="S33" s="61"/>
      <c r="T33" s="61"/>
      <c r="U33" s="199"/>
      <c r="V33" s="199"/>
      <c r="W33" s="199"/>
      <c r="X33" s="199"/>
      <c r="Y33" s="200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199"/>
      <c r="CE33" s="199"/>
      <c r="CF33" s="199"/>
      <c r="CG33" s="199"/>
      <c r="CH33" s="199"/>
      <c r="CI33" s="199"/>
      <c r="CJ33" s="199"/>
      <c r="CK33" s="199"/>
      <c r="CL33" s="199"/>
      <c r="CM33" s="199"/>
      <c r="CN33" s="199"/>
      <c r="CO33" s="199"/>
      <c r="CP33" s="199"/>
      <c r="CQ33" s="199"/>
      <c r="CR33" s="199"/>
      <c r="CS33" s="199"/>
      <c r="CT33" s="199"/>
      <c r="CU33" s="199"/>
      <c r="CV33" s="199"/>
      <c r="CW33" s="199"/>
      <c r="CX33" s="199"/>
      <c r="CY33" s="199"/>
      <c r="CZ33" s="199"/>
      <c r="DA33" s="199"/>
      <c r="DB33" s="199"/>
      <c r="DC33" s="199"/>
      <c r="DD33" s="199"/>
      <c r="DE33" s="199"/>
      <c r="DF33" s="199"/>
      <c r="DG33" s="199"/>
      <c r="DH33" s="199"/>
      <c r="DI33" s="199"/>
      <c r="DJ33" s="199"/>
      <c r="DK33" s="199"/>
      <c r="DL33" s="199"/>
    </row>
    <row r="34" spans="1:29" ht="53.25" customHeight="1">
      <c r="A34" s="97"/>
      <c r="B34" s="104" t="s">
        <v>14</v>
      </c>
      <c r="C34" s="291" t="s">
        <v>104</v>
      </c>
      <c r="D34" s="292"/>
      <c r="E34" s="292"/>
      <c r="F34" s="292"/>
      <c r="G34" s="292"/>
      <c r="H34" s="292"/>
      <c r="I34" s="292"/>
      <c r="J34" s="292"/>
      <c r="K34" s="293"/>
      <c r="L34" s="140" t="s">
        <v>34</v>
      </c>
      <c r="M34" s="141" t="s">
        <v>85</v>
      </c>
      <c r="N34" s="254">
        <v>2600</v>
      </c>
      <c r="O34" s="249">
        <f>N34+'1 січ'!O34</f>
        <v>7360</v>
      </c>
      <c r="P34" s="148">
        <f>IF(OR(ISBLANK(N21:N24),ISBLANK(N26:N30),ISBLANK(N32:N35),ISBLANK(N40:N41),ISBLANK(N37:N38),ISBLANK(O26:O29),ISBLANK(N44),ISBLANK(O32:O35)),"Заповніть ВСІ комірки","")</f>
      </c>
      <c r="Q34" s="36"/>
      <c r="R34" s="36"/>
      <c r="S34" s="36"/>
      <c r="T34" s="36"/>
      <c r="U34" s="193"/>
      <c r="V34" s="193"/>
      <c r="W34" s="193"/>
      <c r="X34" s="193"/>
      <c r="Y34" s="198"/>
      <c r="Z34" s="48"/>
      <c r="AA34" s="48"/>
      <c r="AB34" s="48"/>
      <c r="AC34" s="48"/>
    </row>
    <row r="35" spans="1:29" ht="30.75" customHeight="1">
      <c r="A35" s="97"/>
      <c r="B35" s="107" t="s">
        <v>56</v>
      </c>
      <c r="C35" s="305" t="s">
        <v>60</v>
      </c>
      <c r="D35" s="306"/>
      <c r="E35" s="306"/>
      <c r="F35" s="306"/>
      <c r="G35" s="306"/>
      <c r="H35" s="306"/>
      <c r="I35" s="306"/>
      <c r="J35" s="306"/>
      <c r="K35" s="307"/>
      <c r="L35" s="140" t="s">
        <v>76</v>
      </c>
      <c r="M35" s="141" t="s">
        <v>85</v>
      </c>
      <c r="N35" s="255">
        <v>0</v>
      </c>
      <c r="O35" s="257">
        <f>N35+'1 січ'!O35</f>
        <v>0</v>
      </c>
      <c r="P35" s="22"/>
      <c r="R35" s="96"/>
      <c r="S35" s="36"/>
      <c r="T35" s="36"/>
      <c r="U35" s="193"/>
      <c r="V35" s="193"/>
      <c r="W35" s="193"/>
      <c r="X35" s="193"/>
      <c r="Y35" s="198"/>
      <c r="Z35" s="48"/>
      <c r="AA35" s="48"/>
      <c r="AB35" s="48"/>
      <c r="AC35" s="48"/>
    </row>
    <row r="36" spans="1:29" ht="54.75" customHeight="1">
      <c r="A36" s="97"/>
      <c r="B36" s="104" t="s">
        <v>11</v>
      </c>
      <c r="C36" s="291" t="s">
        <v>105</v>
      </c>
      <c r="D36" s="292"/>
      <c r="E36" s="292"/>
      <c r="F36" s="292"/>
      <c r="G36" s="292"/>
      <c r="H36" s="292"/>
      <c r="I36" s="292"/>
      <c r="J36" s="292"/>
      <c r="K36" s="293"/>
      <c r="L36" s="140" t="s">
        <v>35</v>
      </c>
      <c r="M36" s="141" t="s">
        <v>85</v>
      </c>
      <c r="N36" s="253">
        <f>N30+N31-N34</f>
        <v>-1578</v>
      </c>
      <c r="O36" s="249">
        <f>O30+O31-O34</f>
        <v>-1578</v>
      </c>
      <c r="P36" s="22"/>
      <c r="R36" s="96"/>
      <c r="S36" s="36"/>
      <c r="T36" s="36"/>
      <c r="U36" s="193"/>
      <c r="V36" s="193"/>
      <c r="W36" s="193"/>
      <c r="X36" s="193"/>
      <c r="Y36" s="198"/>
      <c r="Z36" s="48"/>
      <c r="AA36" s="48"/>
      <c r="AB36" s="48"/>
      <c r="AC36" s="48"/>
    </row>
    <row r="37" spans="1:29" ht="30.75" customHeight="1">
      <c r="A37" s="97"/>
      <c r="B37" s="106" t="s">
        <v>57</v>
      </c>
      <c r="C37" s="308" t="s">
        <v>59</v>
      </c>
      <c r="D37" s="309"/>
      <c r="E37" s="309"/>
      <c r="F37" s="309"/>
      <c r="G37" s="309"/>
      <c r="H37" s="309"/>
      <c r="I37" s="309"/>
      <c r="J37" s="309"/>
      <c r="K37" s="310"/>
      <c r="L37" s="142" t="s">
        <v>77</v>
      </c>
      <c r="M37" s="143" t="s">
        <v>85</v>
      </c>
      <c r="N37" s="260">
        <v>0</v>
      </c>
      <c r="O37" s="272">
        <v>0</v>
      </c>
      <c r="P37" s="22"/>
      <c r="R37" s="96"/>
      <c r="S37" s="36"/>
      <c r="T37" s="36"/>
      <c r="U37" s="193"/>
      <c r="V37" s="193"/>
      <c r="W37" s="193"/>
      <c r="X37" s="193"/>
      <c r="Y37" s="198"/>
      <c r="Z37" s="48"/>
      <c r="AA37" s="48"/>
      <c r="AB37" s="48"/>
      <c r="AC37" s="48"/>
    </row>
    <row r="38" spans="1:29" ht="30.75" customHeight="1">
      <c r="A38" s="97"/>
      <c r="B38" s="103" t="s">
        <v>12</v>
      </c>
      <c r="C38" s="311" t="s">
        <v>67</v>
      </c>
      <c r="D38" s="312"/>
      <c r="E38" s="312"/>
      <c r="F38" s="312"/>
      <c r="G38" s="312"/>
      <c r="H38" s="312"/>
      <c r="I38" s="312"/>
      <c r="J38" s="312"/>
      <c r="K38" s="313"/>
      <c r="L38" s="144" t="s">
        <v>36</v>
      </c>
      <c r="M38" s="181" t="s">
        <v>87</v>
      </c>
      <c r="N38" s="245">
        <v>307</v>
      </c>
      <c r="O38" s="268">
        <f>N38+'1 січ'!O38</f>
        <v>673</v>
      </c>
      <c r="P38" s="22"/>
      <c r="R38" s="96"/>
      <c r="S38" s="36"/>
      <c r="T38" s="36"/>
      <c r="U38" s="193"/>
      <c r="V38" s="193"/>
      <c r="W38" s="193"/>
      <c r="X38" s="193"/>
      <c r="Y38" s="198"/>
      <c r="Z38" s="48"/>
      <c r="AA38" s="48"/>
      <c r="AB38" s="48"/>
      <c r="AC38" s="48"/>
    </row>
    <row r="39" spans="1:29" ht="32.25" customHeight="1">
      <c r="A39" s="97"/>
      <c r="B39" s="108" t="s">
        <v>19</v>
      </c>
      <c r="C39" s="291" t="s">
        <v>106</v>
      </c>
      <c r="D39" s="292"/>
      <c r="E39" s="292"/>
      <c r="F39" s="292"/>
      <c r="G39" s="292"/>
      <c r="H39" s="292"/>
      <c r="I39" s="292"/>
      <c r="J39" s="292"/>
      <c r="K39" s="293"/>
      <c r="L39" s="140" t="s">
        <v>37</v>
      </c>
      <c r="M39" s="141" t="s">
        <v>85</v>
      </c>
      <c r="N39" s="250">
        <v>25</v>
      </c>
      <c r="O39" s="249">
        <f>'1 січ'!O39</f>
        <v>34</v>
      </c>
      <c r="P39" s="22"/>
      <c r="R39" s="96"/>
      <c r="S39" s="36"/>
      <c r="T39" s="36"/>
      <c r="U39" s="193"/>
      <c r="V39" s="193"/>
      <c r="W39" s="193"/>
      <c r="X39" s="193"/>
      <c r="Y39" s="198"/>
      <c r="Z39" s="48"/>
      <c r="AA39" s="48"/>
      <c r="AB39" s="48"/>
      <c r="AC39" s="48"/>
    </row>
    <row r="40" spans="1:29" ht="27.75" customHeight="1">
      <c r="A40" s="97"/>
      <c r="B40" s="108" t="s">
        <v>20</v>
      </c>
      <c r="C40" s="291" t="s">
        <v>107</v>
      </c>
      <c r="D40" s="292"/>
      <c r="E40" s="292"/>
      <c r="F40" s="292"/>
      <c r="G40" s="292"/>
      <c r="H40" s="292"/>
      <c r="I40" s="292"/>
      <c r="J40" s="292"/>
      <c r="K40" s="293"/>
      <c r="L40" s="140" t="s">
        <v>38</v>
      </c>
      <c r="M40" s="141" t="s">
        <v>85</v>
      </c>
      <c r="N40" s="250">
        <v>19</v>
      </c>
      <c r="O40" s="249">
        <f>N40+'1 січ'!O40</f>
        <v>45</v>
      </c>
      <c r="P40" s="22"/>
      <c r="R40" s="96"/>
      <c r="S40" s="36"/>
      <c r="T40" s="36"/>
      <c r="U40" s="193"/>
      <c r="V40" s="193"/>
      <c r="W40" s="193"/>
      <c r="X40" s="193"/>
      <c r="Y40" s="198"/>
      <c r="Z40" s="48"/>
      <c r="AA40" s="48"/>
      <c r="AB40" s="48"/>
      <c r="AC40" s="48"/>
    </row>
    <row r="41" spans="1:29" ht="29.25" customHeight="1">
      <c r="A41" s="97"/>
      <c r="B41" s="109" t="s">
        <v>21</v>
      </c>
      <c r="C41" s="291" t="s">
        <v>108</v>
      </c>
      <c r="D41" s="292"/>
      <c r="E41" s="292"/>
      <c r="F41" s="292"/>
      <c r="G41" s="292"/>
      <c r="H41" s="292"/>
      <c r="I41" s="292"/>
      <c r="J41" s="292"/>
      <c r="K41" s="293"/>
      <c r="L41" s="140" t="s">
        <v>39</v>
      </c>
      <c r="M41" s="141" t="s">
        <v>85</v>
      </c>
      <c r="N41" s="256">
        <v>36</v>
      </c>
      <c r="O41" s="257">
        <f>N41+'1 січ'!O41</f>
        <v>71</v>
      </c>
      <c r="P41" s="22"/>
      <c r="R41" s="96"/>
      <c r="S41" s="36"/>
      <c r="T41" s="36"/>
      <c r="U41" s="193"/>
      <c r="V41" s="193"/>
      <c r="W41" s="193"/>
      <c r="X41" s="193"/>
      <c r="Y41" s="198"/>
      <c r="Z41" s="48"/>
      <c r="AA41" s="48"/>
      <c r="AB41" s="48"/>
      <c r="AC41" s="48"/>
    </row>
    <row r="42" spans="1:29" ht="29.25" customHeight="1">
      <c r="A42" s="97"/>
      <c r="B42" s="264" t="s">
        <v>22</v>
      </c>
      <c r="C42" s="294" t="s">
        <v>109</v>
      </c>
      <c r="D42" s="295"/>
      <c r="E42" s="295"/>
      <c r="F42" s="295"/>
      <c r="G42" s="295"/>
      <c r="H42" s="295"/>
      <c r="I42" s="295"/>
      <c r="J42" s="295"/>
      <c r="K42" s="296"/>
      <c r="L42" s="142" t="s">
        <v>99</v>
      </c>
      <c r="M42" s="143" t="s">
        <v>85</v>
      </c>
      <c r="N42" s="265">
        <f>N39+N40-N41</f>
        <v>8</v>
      </c>
      <c r="O42" s="259">
        <f>O39+O40-O41</f>
        <v>8</v>
      </c>
      <c r="P42" s="22"/>
      <c r="R42" s="96"/>
      <c r="S42" s="36"/>
      <c r="T42" s="36"/>
      <c r="U42" s="193"/>
      <c r="V42" s="193"/>
      <c r="W42" s="193"/>
      <c r="X42" s="193"/>
      <c r="Y42" s="198"/>
      <c r="Z42" s="48"/>
      <c r="AA42" s="48"/>
      <c r="AB42" s="48"/>
      <c r="AC42" s="48"/>
    </row>
    <row r="43" spans="1:29" ht="54" customHeight="1">
      <c r="A43" s="97"/>
      <c r="B43" s="261" t="s">
        <v>61</v>
      </c>
      <c r="C43" s="297" t="s">
        <v>110</v>
      </c>
      <c r="D43" s="298"/>
      <c r="E43" s="298"/>
      <c r="F43" s="298"/>
      <c r="G43" s="298"/>
      <c r="H43" s="298"/>
      <c r="I43" s="298"/>
      <c r="J43" s="298"/>
      <c r="K43" s="299"/>
      <c r="L43" s="144" t="s">
        <v>40</v>
      </c>
      <c r="M43" s="145" t="s">
        <v>85</v>
      </c>
      <c r="N43" s="262">
        <f>N36+N42</f>
        <v>-1570</v>
      </c>
      <c r="O43" s="263">
        <f>O36+O42</f>
        <v>-1570</v>
      </c>
      <c r="P43" s="22"/>
      <c r="R43" s="96"/>
      <c r="S43" s="36"/>
      <c r="T43" s="36"/>
      <c r="U43" s="193"/>
      <c r="V43" s="193"/>
      <c r="W43" s="193"/>
      <c r="X43" s="193"/>
      <c r="Y43" s="198"/>
      <c r="Z43" s="48"/>
      <c r="AA43" s="48"/>
      <c r="AB43" s="48"/>
      <c r="AC43" s="48"/>
    </row>
    <row r="44" spans="1:29" ht="33" customHeight="1" thickBot="1">
      <c r="A44" s="97"/>
      <c r="B44" s="110" t="s">
        <v>98</v>
      </c>
      <c r="C44" s="300" t="s">
        <v>80</v>
      </c>
      <c r="D44" s="301"/>
      <c r="E44" s="301"/>
      <c r="F44" s="301"/>
      <c r="G44" s="301"/>
      <c r="H44" s="301"/>
      <c r="I44" s="301"/>
      <c r="J44" s="301"/>
      <c r="K44" s="302"/>
      <c r="L44" s="146" t="s">
        <v>41</v>
      </c>
      <c r="M44" s="147" t="s">
        <v>85</v>
      </c>
      <c r="N44" s="258">
        <v>0</v>
      </c>
      <c r="O44" s="271">
        <v>0</v>
      </c>
      <c r="P44" s="22"/>
      <c r="R44" s="96"/>
      <c r="S44" s="36"/>
      <c r="T44" s="36"/>
      <c r="U44" s="193"/>
      <c r="V44" s="193"/>
      <c r="W44" s="193"/>
      <c r="X44" s="193"/>
      <c r="Y44" s="198"/>
      <c r="Z44" s="48"/>
      <c r="AA44" s="48"/>
      <c r="AB44" s="48"/>
      <c r="AC44" s="48"/>
    </row>
    <row r="45" spans="1:116" s="16" customFormat="1" ht="29.25" customHeight="1">
      <c r="A45" s="60"/>
      <c r="B45" s="81"/>
      <c r="C45" s="72"/>
      <c r="D45" s="72"/>
      <c r="E45" s="72"/>
      <c r="F45" s="72"/>
      <c r="G45" s="72"/>
      <c r="H45" s="72"/>
      <c r="I45" s="72"/>
      <c r="J45" s="72"/>
      <c r="K45" s="72"/>
      <c r="L45" s="73"/>
      <c r="M45" s="74"/>
      <c r="N45" s="75"/>
      <c r="O45" s="76"/>
      <c r="P45" s="148"/>
      <c r="Q45" s="61"/>
      <c r="R45" s="61"/>
      <c r="S45" s="61"/>
      <c r="T45" s="61"/>
      <c r="U45" s="199"/>
      <c r="V45" s="199"/>
      <c r="W45" s="199"/>
      <c r="X45" s="199"/>
      <c r="Y45" s="200"/>
      <c r="Z45" s="59"/>
      <c r="AA45" s="59"/>
      <c r="AB45" s="59"/>
      <c r="AC45" s="5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206"/>
      <c r="CE45" s="206"/>
      <c r="CF45" s="206"/>
      <c r="CG45" s="206"/>
      <c r="CH45" s="206"/>
      <c r="CI45" s="206"/>
      <c r="CJ45" s="206"/>
      <c r="CK45" s="206"/>
      <c r="CL45" s="206"/>
      <c r="CM45" s="206"/>
      <c r="CN45" s="206"/>
      <c r="CO45" s="206"/>
      <c r="CP45" s="206"/>
      <c r="CQ45" s="206"/>
      <c r="CR45" s="206"/>
      <c r="CS45" s="206"/>
      <c r="CT45" s="206"/>
      <c r="CU45" s="206"/>
      <c r="CV45" s="206"/>
      <c r="CW45" s="206"/>
      <c r="CX45" s="206"/>
      <c r="CY45" s="206"/>
      <c r="CZ45" s="206"/>
      <c r="DA45" s="206"/>
      <c r="DB45" s="206"/>
      <c r="DC45" s="206"/>
      <c r="DD45" s="206"/>
      <c r="DE45" s="206"/>
      <c r="DF45" s="206"/>
      <c r="DG45" s="206"/>
      <c r="DH45" s="206"/>
      <c r="DI45" s="206"/>
      <c r="DJ45" s="206"/>
      <c r="DK45" s="206"/>
      <c r="DL45" s="206"/>
    </row>
    <row r="46" spans="1:116" s="16" customFormat="1" ht="42.75" customHeight="1">
      <c r="A46" s="60"/>
      <c r="B46" s="116"/>
      <c r="C46" s="72"/>
      <c r="D46" s="72"/>
      <c r="E46" s="72"/>
      <c r="F46" s="72"/>
      <c r="G46" s="72"/>
      <c r="H46" s="72"/>
      <c r="I46" s="72"/>
      <c r="J46" s="72"/>
      <c r="K46" s="72"/>
      <c r="L46" s="73"/>
      <c r="M46" s="74"/>
      <c r="N46" s="75"/>
      <c r="O46" s="76"/>
      <c r="P46" s="58"/>
      <c r="Q46" s="61"/>
      <c r="R46" s="61"/>
      <c r="S46" s="61"/>
      <c r="T46" s="61"/>
      <c r="U46" s="199"/>
      <c r="V46" s="199"/>
      <c r="W46" s="199"/>
      <c r="X46" s="199"/>
      <c r="Y46" s="201"/>
      <c r="Z46" s="59"/>
      <c r="AA46" s="59"/>
      <c r="AB46" s="59"/>
      <c r="AC46" s="5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206"/>
      <c r="CE46" s="206"/>
      <c r="CF46" s="206"/>
      <c r="CG46" s="206"/>
      <c r="CH46" s="206"/>
      <c r="CI46" s="206"/>
      <c r="CJ46" s="206"/>
      <c r="CK46" s="206"/>
      <c r="CL46" s="206"/>
      <c r="CM46" s="206"/>
      <c r="CN46" s="206"/>
      <c r="CO46" s="206"/>
      <c r="CP46" s="206"/>
      <c r="CQ46" s="206"/>
      <c r="CR46" s="206"/>
      <c r="CS46" s="206"/>
      <c r="CT46" s="206"/>
      <c r="CU46" s="206"/>
      <c r="CV46" s="206"/>
      <c r="CW46" s="206"/>
      <c r="CX46" s="206"/>
      <c r="CY46" s="206"/>
      <c r="CZ46" s="206"/>
      <c r="DA46" s="206"/>
      <c r="DB46" s="206"/>
      <c r="DC46" s="206"/>
      <c r="DD46" s="206"/>
      <c r="DE46" s="206"/>
      <c r="DF46" s="206"/>
      <c r="DG46" s="206"/>
      <c r="DH46" s="206"/>
      <c r="DI46" s="206"/>
      <c r="DJ46" s="206"/>
      <c r="DK46" s="206"/>
      <c r="DL46" s="206"/>
    </row>
    <row r="47" spans="1:116" s="16" customFormat="1" ht="12.75" customHeight="1">
      <c r="A47" s="60"/>
      <c r="B47" s="81"/>
      <c r="C47" s="72"/>
      <c r="D47" s="72"/>
      <c r="E47" s="72"/>
      <c r="F47" s="72"/>
      <c r="G47" s="72"/>
      <c r="H47" s="72"/>
      <c r="I47" s="72"/>
      <c r="J47" s="72"/>
      <c r="K47" s="72"/>
      <c r="L47" s="73"/>
      <c r="M47" s="74"/>
      <c r="N47" s="75"/>
      <c r="O47" s="76"/>
      <c r="P47" s="58"/>
      <c r="Q47" s="61"/>
      <c r="R47" s="61"/>
      <c r="S47" s="61"/>
      <c r="T47" s="61"/>
      <c r="U47" s="199"/>
      <c r="V47" s="199"/>
      <c r="W47" s="199"/>
      <c r="X47" s="199"/>
      <c r="Y47" s="201"/>
      <c r="Z47" s="59"/>
      <c r="AA47" s="59"/>
      <c r="AB47" s="59"/>
      <c r="AC47" s="5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206"/>
      <c r="CE47" s="206"/>
      <c r="CF47" s="206"/>
      <c r="CG47" s="206"/>
      <c r="CH47" s="206"/>
      <c r="CI47" s="206"/>
      <c r="CJ47" s="206"/>
      <c r="CK47" s="206"/>
      <c r="CL47" s="206"/>
      <c r="CM47" s="206"/>
      <c r="CN47" s="206"/>
      <c r="CO47" s="206"/>
      <c r="CP47" s="206"/>
      <c r="CQ47" s="206"/>
      <c r="CR47" s="206"/>
      <c r="CS47" s="206"/>
      <c r="CT47" s="206"/>
      <c r="CU47" s="206"/>
      <c r="CV47" s="206"/>
      <c r="CW47" s="206"/>
      <c r="CX47" s="206"/>
      <c r="CY47" s="206"/>
      <c r="CZ47" s="206"/>
      <c r="DA47" s="206"/>
      <c r="DB47" s="206"/>
      <c r="DC47" s="206"/>
      <c r="DD47" s="206"/>
      <c r="DE47" s="206"/>
      <c r="DF47" s="206"/>
      <c r="DG47" s="206"/>
      <c r="DH47" s="206"/>
      <c r="DI47" s="206"/>
      <c r="DJ47" s="206"/>
      <c r="DK47" s="206"/>
      <c r="DL47" s="206"/>
    </row>
    <row r="48" spans="1:116" s="16" customFormat="1" ht="12.75" customHeight="1">
      <c r="A48" s="60"/>
      <c r="B48" s="81"/>
      <c r="C48" s="72"/>
      <c r="D48" s="72"/>
      <c r="E48" s="72"/>
      <c r="F48" s="72"/>
      <c r="G48" s="72"/>
      <c r="H48" s="72"/>
      <c r="I48" s="72"/>
      <c r="J48" s="72"/>
      <c r="K48" s="72"/>
      <c r="L48" s="73"/>
      <c r="M48" s="74"/>
      <c r="N48" s="75"/>
      <c r="O48" s="76"/>
      <c r="P48" s="58"/>
      <c r="Q48" s="61"/>
      <c r="R48" s="61"/>
      <c r="S48" s="61"/>
      <c r="T48" s="61"/>
      <c r="U48" s="199"/>
      <c r="V48" s="199"/>
      <c r="W48" s="199"/>
      <c r="X48" s="199"/>
      <c r="Y48" s="201"/>
      <c r="Z48" s="59"/>
      <c r="AA48" s="59"/>
      <c r="AB48" s="59"/>
      <c r="AC48" s="5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206"/>
      <c r="CE48" s="206"/>
      <c r="CF48" s="206"/>
      <c r="CG48" s="206"/>
      <c r="CH48" s="206"/>
      <c r="CI48" s="206"/>
      <c r="CJ48" s="206"/>
      <c r="CK48" s="206"/>
      <c r="CL48" s="206"/>
      <c r="CM48" s="206"/>
      <c r="CN48" s="206"/>
      <c r="CO48" s="206"/>
      <c r="CP48" s="206"/>
      <c r="CQ48" s="206"/>
      <c r="CR48" s="206"/>
      <c r="CS48" s="206"/>
      <c r="CT48" s="206"/>
      <c r="CU48" s="206"/>
      <c r="CV48" s="206"/>
      <c r="CW48" s="206"/>
      <c r="CX48" s="206"/>
      <c r="CY48" s="206"/>
      <c r="CZ48" s="206"/>
      <c r="DA48" s="206"/>
      <c r="DB48" s="206"/>
      <c r="DC48" s="206"/>
      <c r="DD48" s="206"/>
      <c r="DE48" s="206"/>
      <c r="DF48" s="206"/>
      <c r="DG48" s="206"/>
      <c r="DH48" s="206"/>
      <c r="DI48" s="206"/>
      <c r="DJ48" s="206"/>
      <c r="DK48" s="206"/>
      <c r="DL48" s="206"/>
    </row>
    <row r="49" spans="1:116" s="16" customFormat="1" ht="30">
      <c r="A49" s="60"/>
      <c r="B49" s="285"/>
      <c r="C49" s="285"/>
      <c r="D49" s="285"/>
      <c r="E49" s="285"/>
      <c r="F49" s="285"/>
      <c r="G49" s="285"/>
      <c r="H49" s="63"/>
      <c r="I49" s="113"/>
      <c r="J49" s="113"/>
      <c r="K49" s="288" t="s">
        <v>129</v>
      </c>
      <c r="L49" s="288"/>
      <c r="M49" s="288"/>
      <c r="N49" s="288"/>
      <c r="O49" s="148">
        <f>IF(ISBLANK(K49),"ЗАПОВНІТЬ прізвище","")</f>
      </c>
      <c r="P49" s="58"/>
      <c r="Q49" s="61"/>
      <c r="R49" s="61"/>
      <c r="S49" s="61"/>
      <c r="T49" s="61"/>
      <c r="U49" s="199"/>
      <c r="V49" s="199"/>
      <c r="W49" s="199"/>
      <c r="X49" s="199"/>
      <c r="Y49" s="201"/>
      <c r="Z49" s="59"/>
      <c r="AA49" s="59"/>
      <c r="AB49" s="59"/>
      <c r="AC49" s="5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206"/>
      <c r="CE49" s="206"/>
      <c r="CF49" s="206"/>
      <c r="CG49" s="206"/>
      <c r="CH49" s="206"/>
      <c r="CI49" s="206"/>
      <c r="CJ49" s="206"/>
      <c r="CK49" s="206"/>
      <c r="CL49" s="206"/>
      <c r="CM49" s="206"/>
      <c r="CN49" s="206"/>
      <c r="CO49" s="206"/>
      <c r="CP49" s="206"/>
      <c r="CQ49" s="206"/>
      <c r="CR49" s="206"/>
      <c r="CS49" s="206"/>
      <c r="CT49" s="206"/>
      <c r="CU49" s="206"/>
      <c r="CV49" s="206"/>
      <c r="CW49" s="206"/>
      <c r="CX49" s="206"/>
      <c r="CY49" s="206"/>
      <c r="CZ49" s="206"/>
      <c r="DA49" s="206"/>
      <c r="DB49" s="206"/>
      <c r="DC49" s="206"/>
      <c r="DD49" s="206"/>
      <c r="DE49" s="206"/>
      <c r="DF49" s="206"/>
      <c r="DG49" s="206"/>
      <c r="DH49" s="206"/>
      <c r="DI49" s="206"/>
      <c r="DJ49" s="206"/>
      <c r="DK49" s="206"/>
      <c r="DL49" s="206"/>
    </row>
    <row r="50" spans="1:21" ht="19.5" customHeight="1">
      <c r="A50" s="60"/>
      <c r="B50" s="131"/>
      <c r="C50" s="289" t="s">
        <v>90</v>
      </c>
      <c r="D50" s="289"/>
      <c r="E50" s="289"/>
      <c r="F50" s="289"/>
      <c r="G50" s="132"/>
      <c r="H50" s="119"/>
      <c r="I50" s="118"/>
      <c r="J50" s="111"/>
      <c r="K50" s="278" t="s">
        <v>93</v>
      </c>
      <c r="L50" s="278"/>
      <c r="M50" s="278"/>
      <c r="N50" s="278"/>
      <c r="O50" s="62"/>
      <c r="P50" s="41"/>
      <c r="Q50" s="42"/>
      <c r="R50" s="39"/>
      <c r="S50" s="39"/>
      <c r="T50" s="39"/>
      <c r="U50" s="195"/>
    </row>
    <row r="51" spans="1:21" ht="45" customHeight="1">
      <c r="A51" s="17"/>
      <c r="B51" s="285"/>
      <c r="C51" s="285"/>
      <c r="D51" s="285"/>
      <c r="E51" s="285"/>
      <c r="F51" s="285"/>
      <c r="G51" s="285"/>
      <c r="H51" s="290"/>
      <c r="I51" s="290"/>
      <c r="J51" s="117"/>
      <c r="K51" s="288" t="s">
        <v>130</v>
      </c>
      <c r="L51" s="288"/>
      <c r="M51" s="288"/>
      <c r="N51" s="288"/>
      <c r="O51" s="180">
        <f>IF(ISBLANK(K51),"ЗАПОВНІТЬ прізвище","")</f>
      </c>
      <c r="P51" s="43"/>
      <c r="Q51" s="44"/>
      <c r="R51" s="39"/>
      <c r="S51" s="39"/>
      <c r="T51" s="39"/>
      <c r="U51" s="195"/>
    </row>
    <row r="52" spans="1:21" ht="24" customHeight="1">
      <c r="A52" s="17"/>
      <c r="B52" s="282" t="s">
        <v>91</v>
      </c>
      <c r="C52" s="283"/>
      <c r="D52" s="283"/>
      <c r="E52" s="283"/>
      <c r="F52" s="283"/>
      <c r="G52" s="283"/>
      <c r="H52" s="284"/>
      <c r="I52" s="284"/>
      <c r="J52" s="112"/>
      <c r="K52" s="278" t="s">
        <v>94</v>
      </c>
      <c r="L52" s="278"/>
      <c r="M52" s="278"/>
      <c r="N52" s="278"/>
      <c r="O52" s="57"/>
      <c r="P52" s="43"/>
      <c r="Q52" s="44"/>
      <c r="R52" s="39"/>
      <c r="S52" s="39"/>
      <c r="T52" s="39"/>
      <c r="U52" s="195"/>
    </row>
    <row r="53" spans="1:21" ht="44.25" customHeight="1">
      <c r="A53" s="17"/>
      <c r="B53" s="285"/>
      <c r="C53" s="285"/>
      <c r="D53" s="285"/>
      <c r="E53" s="285"/>
      <c r="F53" s="285"/>
      <c r="G53" s="285"/>
      <c r="H53" s="9"/>
      <c r="I53" s="10"/>
      <c r="J53" s="10"/>
      <c r="K53" s="286" t="s">
        <v>131</v>
      </c>
      <c r="L53" s="286"/>
      <c r="M53" s="286"/>
      <c r="N53" s="286"/>
      <c r="O53" s="148">
        <f>IF(ISBLANK(K53),"ЗАПОВНІТЬ прізвище","")</f>
      </c>
      <c r="P53" s="41"/>
      <c r="Q53" s="42"/>
      <c r="R53" s="39"/>
      <c r="S53" s="39"/>
      <c r="T53" s="39"/>
      <c r="U53" s="195"/>
    </row>
    <row r="54" spans="1:21" ht="36.75" customHeight="1">
      <c r="A54" s="17"/>
      <c r="B54" s="150"/>
      <c r="C54" s="287" t="s">
        <v>92</v>
      </c>
      <c r="D54" s="287"/>
      <c r="E54" s="287"/>
      <c r="F54" s="287"/>
      <c r="G54" s="67"/>
      <c r="H54" s="9"/>
      <c r="I54" s="118"/>
      <c r="J54" s="114"/>
      <c r="K54" s="278" t="s">
        <v>94</v>
      </c>
      <c r="L54" s="278"/>
      <c r="M54" s="278"/>
      <c r="N54" s="278"/>
      <c r="O54" s="176"/>
      <c r="P54" s="43"/>
      <c r="Q54" s="44"/>
      <c r="R54" s="45"/>
      <c r="S54" s="44"/>
      <c r="T54" s="46"/>
      <c r="U54" s="195"/>
    </row>
    <row r="55" spans="1:116" ht="54.75" customHeight="1">
      <c r="A55" s="17"/>
      <c r="B55" s="210" t="s">
        <v>97</v>
      </c>
      <c r="C55" s="207"/>
      <c r="D55" s="207"/>
      <c r="E55" s="365" t="s">
        <v>132</v>
      </c>
      <c r="F55" s="365"/>
      <c r="G55" s="365"/>
      <c r="H55" s="130" t="s">
        <v>51</v>
      </c>
      <c r="I55" s="209" t="s">
        <v>133</v>
      </c>
      <c r="J55" s="114"/>
      <c r="K55" s="179" t="s">
        <v>96</v>
      </c>
      <c r="L55" s="366" t="s">
        <v>134</v>
      </c>
      <c r="M55" s="366"/>
      <c r="N55" s="366"/>
      <c r="O55" s="277" t="s">
        <v>125</v>
      </c>
      <c r="P55" s="277"/>
      <c r="Q55" s="168"/>
      <c r="R55" s="43"/>
      <c r="S55" s="44"/>
      <c r="T55" s="204"/>
      <c r="U55" s="202"/>
      <c r="V55" s="203"/>
      <c r="W55" s="195"/>
      <c r="Y55" s="184"/>
      <c r="Z55" s="184"/>
      <c r="CD55" s="47"/>
      <c r="CE55" s="47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</row>
    <row r="56" spans="1:116" ht="24" customHeight="1">
      <c r="A56" s="17"/>
      <c r="B56" s="17"/>
      <c r="C56" s="17"/>
      <c r="D56" s="17"/>
      <c r="E56" s="149">
        <f>IF(ISBLANK(E55),"ЗАПОВНІТЬ Код міста, № телефону","")</f>
      </c>
      <c r="F56" s="13"/>
      <c r="G56" s="13"/>
      <c r="I56" s="149">
        <f>IF(ISBLANK(I55),"ЗАПОВНІТЬ Код міста, № факсу","")</f>
      </c>
      <c r="L56" s="149">
        <f>IF(ISBLANK(L55),"ЗАПОВНІТЬ ел.пошта","")</f>
      </c>
      <c r="M56" s="13"/>
      <c r="N56" s="66"/>
      <c r="P56" s="13"/>
      <c r="Q56" s="169"/>
      <c r="R56" s="41"/>
      <c r="S56" s="42"/>
      <c r="T56" s="195"/>
      <c r="U56" s="195"/>
      <c r="V56" s="195"/>
      <c r="W56" s="195"/>
      <c r="Y56" s="184"/>
      <c r="Z56" s="184"/>
      <c r="CD56" s="47"/>
      <c r="CE56" s="47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</row>
    <row r="57" spans="1:16" ht="23.25">
      <c r="A57" s="17"/>
      <c r="P57" s="23"/>
    </row>
    <row r="58" ht="23.25">
      <c r="A58" s="17"/>
    </row>
    <row r="59" ht="23.25">
      <c r="A59" s="17"/>
    </row>
    <row r="60" spans="3:4" ht="23.25">
      <c r="C60" s="21"/>
      <c r="D60" s="21"/>
    </row>
    <row r="62" spans="1:116" s="24" customFormat="1" ht="42.75" customHeight="1">
      <c r="A62" s="1"/>
      <c r="B62" s="82"/>
      <c r="C62" s="11"/>
      <c r="D62" s="11"/>
      <c r="E62" s="11"/>
      <c r="F62" s="11"/>
      <c r="G62" s="11"/>
      <c r="H62" s="11"/>
      <c r="I62" s="11"/>
      <c r="J62" s="11"/>
      <c r="K62" s="11"/>
      <c r="L62" s="66"/>
      <c r="M62" s="11"/>
      <c r="N62" s="11"/>
      <c r="O62" s="11"/>
      <c r="U62" s="184"/>
      <c r="V62" s="184"/>
      <c r="W62" s="184"/>
      <c r="X62" s="184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D62" s="184"/>
      <c r="CE62" s="184"/>
      <c r="CF62" s="184"/>
      <c r="CG62" s="184"/>
      <c r="CH62" s="184"/>
      <c r="CI62" s="184"/>
      <c r="CJ62" s="184"/>
      <c r="CK62" s="184"/>
      <c r="CL62" s="184"/>
      <c r="CM62" s="184"/>
      <c r="CN62" s="184"/>
      <c r="CO62" s="184"/>
      <c r="CP62" s="184"/>
      <c r="CQ62" s="184"/>
      <c r="CR62" s="184"/>
      <c r="CS62" s="184"/>
      <c r="CT62" s="184"/>
      <c r="CU62" s="184"/>
      <c r="CV62" s="184"/>
      <c r="CW62" s="184"/>
      <c r="CX62" s="184"/>
      <c r="CY62" s="184"/>
      <c r="CZ62" s="184"/>
      <c r="DA62" s="184"/>
      <c r="DB62" s="184"/>
      <c r="DC62" s="184"/>
      <c r="DD62" s="184"/>
      <c r="DE62" s="184"/>
      <c r="DF62" s="184"/>
      <c r="DG62" s="184"/>
      <c r="DH62" s="184"/>
      <c r="DI62" s="184"/>
      <c r="DJ62" s="184"/>
      <c r="DK62" s="184"/>
      <c r="DL62" s="184"/>
    </row>
  </sheetData>
  <sheetProtection password="CF22" sheet="1" selectLockedCells="1"/>
  <mergeCells count="63">
    <mergeCell ref="B2:O2"/>
    <mergeCell ref="B3:O3"/>
    <mergeCell ref="B6:H6"/>
    <mergeCell ref="L6:O6"/>
    <mergeCell ref="B7:H8"/>
    <mergeCell ref="I7:I9"/>
    <mergeCell ref="L7:O9"/>
    <mergeCell ref="B9:H9"/>
    <mergeCell ref="B11:G11"/>
    <mergeCell ref="B12:G12"/>
    <mergeCell ref="H12:O12"/>
    <mergeCell ref="B14:F14"/>
    <mergeCell ref="H14:O14"/>
    <mergeCell ref="H15:O15"/>
    <mergeCell ref="H11:O11"/>
    <mergeCell ref="C18:K18"/>
    <mergeCell ref="C19:K19"/>
    <mergeCell ref="C20:K20"/>
    <mergeCell ref="C21:F21"/>
    <mergeCell ref="G21:K21"/>
    <mergeCell ref="G22:K22"/>
    <mergeCell ref="C23:K23"/>
    <mergeCell ref="C24:K24"/>
    <mergeCell ref="C25:K25"/>
    <mergeCell ref="C26:F26"/>
    <mergeCell ref="G26:K26"/>
    <mergeCell ref="G27:K27"/>
    <mergeCell ref="C28:K28"/>
    <mergeCell ref="C29:K29"/>
    <mergeCell ref="C30:K30"/>
    <mergeCell ref="C31:K31"/>
    <mergeCell ref="C32:F32"/>
    <mergeCell ref="G32:K32"/>
    <mergeCell ref="G33:K33"/>
    <mergeCell ref="C34:K34"/>
    <mergeCell ref="C35:K35"/>
    <mergeCell ref="C36:K36"/>
    <mergeCell ref="C37:K37"/>
    <mergeCell ref="C38:K38"/>
    <mergeCell ref="C39:K39"/>
    <mergeCell ref="C40:K40"/>
    <mergeCell ref="C41:K41"/>
    <mergeCell ref="C42:K42"/>
    <mergeCell ref="C43:K43"/>
    <mergeCell ref="C44:K44"/>
    <mergeCell ref="K54:N54"/>
    <mergeCell ref="B49:G49"/>
    <mergeCell ref="K49:N49"/>
    <mergeCell ref="C50:F50"/>
    <mergeCell ref="K50:N50"/>
    <mergeCell ref="B51:G51"/>
    <mergeCell ref="H51:I51"/>
    <mergeCell ref="K51:N51"/>
    <mergeCell ref="E55:G55"/>
    <mergeCell ref="L55:N55"/>
    <mergeCell ref="O55:P55"/>
    <mergeCell ref="K1:O1"/>
    <mergeCell ref="B52:G52"/>
    <mergeCell ref="H52:I52"/>
    <mergeCell ref="K52:N52"/>
    <mergeCell ref="B53:G53"/>
    <mergeCell ref="K53:N53"/>
    <mergeCell ref="C54:F54"/>
  </mergeCells>
  <conditionalFormatting sqref="P34:P44">
    <cfRule type="containsText" priority="43" dxfId="159" operator="containsText" text="Заповніть">
      <formula>NOT(ISERROR(SEARCH("Заповніть",P34)))</formula>
    </cfRule>
  </conditionalFormatting>
  <conditionalFormatting sqref="M4">
    <cfRule type="containsText" priority="37" dxfId="159" operator="containsText" stopIfTrue="1" text="ЗАПОВНІТЬ місяць">
      <formula>NOT(ISERROR(SEARCH("ЗАПОВНІТЬ місяць",M4)))</formula>
    </cfRule>
  </conditionalFormatting>
  <conditionalFormatting sqref="P14">
    <cfRule type="containsText" priority="36" dxfId="159" operator="containsText" stopIfTrue="1" text="ЗАПОВНІТЬ адресу">
      <formula>NOT(ISERROR(SEARCH("ЗАПОВНІТЬ адресу",P14)))</formula>
    </cfRule>
  </conditionalFormatting>
  <conditionalFormatting sqref="P12">
    <cfRule type="containsText" priority="35" dxfId="159" operator="containsText" stopIfTrue="1" text="ЗАПОВНІТЬ назву">
      <formula>NOT(ISERROR(SEARCH("ЗАПОВНІТЬ назву",P12)))</formula>
    </cfRule>
  </conditionalFormatting>
  <conditionalFormatting sqref="O49 O51 O53">
    <cfRule type="containsText" priority="27" dxfId="159" operator="containsText" stopIfTrue="1" text="ЗАПОВНІТЬ ПРІЗВИЩЕ">
      <formula>NOT(ISERROR(SEARCH("ЗАПОВНІТЬ ПРІЗВИЩЕ",O49)))</formula>
    </cfRule>
  </conditionalFormatting>
  <conditionalFormatting sqref="P45:P49">
    <cfRule type="containsText" priority="25" dxfId="159" operator="containsText" text="Заповніть">
      <formula>NOT(ISERROR(SEARCH("Заповніть",P45)))</formula>
    </cfRule>
  </conditionalFormatting>
  <conditionalFormatting sqref="B50 B54">
    <cfRule type="containsText" priority="24" dxfId="159" operator="containsText" stopIfTrue="1" text="ЗАПОВНІТЬ">
      <formula>NOT(ISERROR(SEARCH("ЗАПОВНІТЬ",B50)))</formula>
    </cfRule>
  </conditionalFormatting>
  <conditionalFormatting sqref="N45:O48">
    <cfRule type="cellIs" priority="22" dxfId="160" operator="equal" stopIfTrue="1">
      <formula>0</formula>
    </cfRule>
  </conditionalFormatting>
  <conditionalFormatting sqref="N20:O36 N38:O43 N37 N44">
    <cfRule type="cellIs" priority="14" dxfId="160" operator="equal" stopIfTrue="1">
      <formula>0</formula>
    </cfRule>
  </conditionalFormatting>
  <conditionalFormatting sqref="O37">
    <cfRule type="cellIs" priority="13" dxfId="160" operator="equal" stopIfTrue="1">
      <formula>0</formula>
    </cfRule>
  </conditionalFormatting>
  <conditionalFormatting sqref="O44">
    <cfRule type="cellIs" priority="12" dxfId="160" operator="equal" stopIfTrue="1">
      <formula>0</formula>
    </cfRule>
  </conditionalFormatting>
  <conditionalFormatting sqref="N22:N24">
    <cfRule type="cellIs" priority="11" dxfId="160" operator="equal" stopIfTrue="1">
      <formula>0</formula>
    </cfRule>
  </conditionalFormatting>
  <conditionalFormatting sqref="O23:O24">
    <cfRule type="cellIs" priority="10" dxfId="160" operator="equal" stopIfTrue="1">
      <formula>0</formula>
    </cfRule>
  </conditionalFormatting>
  <conditionalFormatting sqref="N26:N29">
    <cfRule type="cellIs" priority="9" dxfId="160" operator="equal" stopIfTrue="1">
      <formula>0</formula>
    </cfRule>
  </conditionalFormatting>
  <conditionalFormatting sqref="O28:O29">
    <cfRule type="cellIs" priority="8" dxfId="160" operator="equal" stopIfTrue="1">
      <formula>0</formula>
    </cfRule>
  </conditionalFormatting>
  <conditionalFormatting sqref="N32:N34">
    <cfRule type="cellIs" priority="7" dxfId="160" operator="equal" stopIfTrue="1">
      <formula>0</formula>
    </cfRule>
  </conditionalFormatting>
  <conditionalFormatting sqref="N38:N41">
    <cfRule type="cellIs" priority="6" dxfId="160" operator="equal" stopIfTrue="1">
      <formula>0</formula>
    </cfRule>
  </conditionalFormatting>
  <conditionalFormatting sqref="N24:O24">
    <cfRule type="cellIs" priority="5" dxfId="160" operator="equal" stopIfTrue="1">
      <formula>0</formula>
    </cfRule>
  </conditionalFormatting>
  <conditionalFormatting sqref="N24:O24">
    <cfRule type="cellIs" priority="4" dxfId="160" operator="equal" stopIfTrue="1">
      <formula>0</formula>
    </cfRule>
  </conditionalFormatting>
  <conditionalFormatting sqref="N29:O29">
    <cfRule type="cellIs" priority="3" dxfId="160" operator="equal" stopIfTrue="1">
      <formula>0</formula>
    </cfRule>
  </conditionalFormatting>
  <conditionalFormatting sqref="N29">
    <cfRule type="cellIs" priority="2" dxfId="160" operator="equal" stopIfTrue="1">
      <formula>0</formula>
    </cfRule>
  </conditionalFormatting>
  <conditionalFormatting sqref="O29">
    <cfRule type="cellIs" priority="1" dxfId="160" operator="equal" stopIfTrue="1">
      <formula>0</formula>
    </cfRule>
  </conditionalFormatting>
  <printOptions horizontalCentered="1"/>
  <pageMargins left="0.31496062992125984" right="0.15748031496062992" top="0.4724409448818898" bottom="0.2362204724409449" header="0.15748031496062992" footer="0.2362204724409449"/>
  <pageSetup cellComments="asDisplayed" fitToHeight="1" fitToWidth="1" horizontalDpi="600" verticalDpi="600" orientation="portrait" paperSize="9" scale="39" r:id="rId1"/>
  <ignoredErrors>
    <ignoredError sqref="J4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S62"/>
  <sheetViews>
    <sheetView showGridLines="0" zoomScale="60" zoomScaleNormal="60" zoomScalePageLayoutView="39" workbookViewId="0" topLeftCell="A9">
      <selection activeCell="N44" sqref="N44"/>
    </sheetView>
  </sheetViews>
  <sheetFormatPr defaultColWidth="15.75390625" defaultRowHeight="12.75"/>
  <cols>
    <col min="1" max="1" width="2.375" style="1" customWidth="1"/>
    <col min="2" max="2" width="10.625" style="82" customWidth="1"/>
    <col min="3" max="3" width="15.25390625" style="11" customWidth="1"/>
    <col min="4" max="4" width="8.125" style="11" customWidth="1"/>
    <col min="5" max="5" width="10.25390625" style="11" customWidth="1"/>
    <col min="6" max="6" width="11.75390625" style="11" customWidth="1"/>
    <col min="7" max="7" width="6.25390625" style="11" customWidth="1"/>
    <col min="8" max="8" width="22.875" style="11" customWidth="1"/>
    <col min="9" max="9" width="29.75390625" style="11" customWidth="1"/>
    <col min="10" max="10" width="11.25390625" style="11" customWidth="1"/>
    <col min="11" max="11" width="33.125" style="11" customWidth="1"/>
    <col min="12" max="12" width="11.00390625" style="66" customWidth="1"/>
    <col min="13" max="13" width="21.625" style="11" customWidth="1"/>
    <col min="14" max="14" width="21.125" style="11" customWidth="1"/>
    <col min="15" max="15" width="30.125" style="11" customWidth="1"/>
    <col min="16" max="16" width="5.00390625" style="24" customWidth="1"/>
    <col min="17" max="17" width="14.75390625" style="24" customWidth="1"/>
    <col min="18" max="19" width="15.75390625" style="24" customWidth="1"/>
    <col min="20" max="24" width="11.375" style="184" customWidth="1"/>
    <col min="25" max="81" width="11.375" style="47" customWidth="1"/>
    <col min="82" max="97" width="11.375" style="184" customWidth="1"/>
    <col min="98" max="16384" width="15.75390625" style="1" customWidth="1"/>
  </cols>
  <sheetData>
    <row r="1" spans="1:97" s="55" customFormat="1" ht="124.5" customHeight="1">
      <c r="A1" s="50"/>
      <c r="B1" s="79"/>
      <c r="C1" s="51"/>
      <c r="D1" s="51"/>
      <c r="E1" s="51"/>
      <c r="F1" s="51"/>
      <c r="G1" s="51"/>
      <c r="H1" s="51"/>
      <c r="I1" s="51"/>
      <c r="J1" s="51"/>
      <c r="K1" s="279" t="s">
        <v>122</v>
      </c>
      <c r="L1" s="279"/>
      <c r="M1" s="279"/>
      <c r="N1" s="279"/>
      <c r="O1" s="279"/>
      <c r="P1" s="52"/>
      <c r="Q1" s="53"/>
      <c r="R1" s="53"/>
      <c r="S1" s="53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</row>
    <row r="2" spans="1:97" s="55" customFormat="1" ht="25.5" customHeight="1">
      <c r="A2" s="50"/>
      <c r="B2" s="331" t="s">
        <v>62</v>
      </c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52"/>
      <c r="Q2" s="53"/>
      <c r="R2" s="53"/>
      <c r="S2" s="53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</row>
    <row r="3" spans="1:97" s="12" customFormat="1" ht="60" customHeight="1">
      <c r="A3" s="18"/>
      <c r="B3" s="332" t="s">
        <v>124</v>
      </c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25"/>
      <c r="Q3" s="26"/>
      <c r="R3" s="26"/>
      <c r="S3" s="26"/>
      <c r="T3" s="183"/>
      <c r="U3" s="183"/>
      <c r="V3" s="183"/>
      <c r="W3" s="183"/>
      <c r="X3" s="183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183"/>
      <c r="CE3" s="183"/>
      <c r="CF3" s="183"/>
      <c r="CG3" s="183"/>
      <c r="CH3" s="183"/>
      <c r="CI3" s="183"/>
      <c r="CJ3" s="183"/>
      <c r="CK3" s="183"/>
      <c r="CL3" s="183"/>
      <c r="CM3" s="183"/>
      <c r="CN3" s="183"/>
      <c r="CO3" s="183"/>
      <c r="CP3" s="183"/>
      <c r="CQ3" s="183"/>
      <c r="CR3" s="183"/>
      <c r="CS3" s="183"/>
    </row>
    <row r="4" spans="1:16" ht="37.5" customHeight="1">
      <c r="A4" s="17"/>
      <c r="B4" s="79"/>
      <c r="C4" s="4"/>
      <c r="D4" s="4"/>
      <c r="E4" s="4"/>
      <c r="F4" s="4"/>
      <c r="G4" s="5"/>
      <c r="H4" s="167" t="s">
        <v>49</v>
      </c>
      <c r="I4" s="172" t="s">
        <v>113</v>
      </c>
      <c r="J4" s="182" t="str">
        <f>'1 січ'!$J$4</f>
        <v>2019</v>
      </c>
      <c r="K4" s="133" t="s">
        <v>50</v>
      </c>
      <c r="M4" s="148">
        <f>IF(ISBLANK(I4),"ЗАПОВНІТЬ місяць та рік","")</f>
      </c>
      <c r="N4" s="66"/>
      <c r="O4" s="3"/>
      <c r="P4" s="23"/>
    </row>
    <row r="5" spans="1:16" ht="24" thickBot="1">
      <c r="A5" s="17"/>
      <c r="B5" s="79"/>
      <c r="C5" s="6"/>
      <c r="D5" s="6"/>
      <c r="E5" s="6"/>
      <c r="F5" s="6"/>
      <c r="G5" s="7" t="s">
        <v>43</v>
      </c>
      <c r="H5" s="19"/>
      <c r="I5" s="68" t="s">
        <v>44</v>
      </c>
      <c r="J5" s="68"/>
      <c r="K5" s="7"/>
      <c r="L5" s="64"/>
      <c r="M5" s="8"/>
      <c r="N5" s="14"/>
      <c r="O5" s="14"/>
      <c r="P5" s="23"/>
    </row>
    <row r="6" spans="1:21" ht="45" customHeight="1" thickBot="1">
      <c r="A6" s="17"/>
      <c r="B6" s="333" t="s">
        <v>48</v>
      </c>
      <c r="C6" s="334"/>
      <c r="D6" s="334"/>
      <c r="E6" s="334"/>
      <c r="F6" s="334"/>
      <c r="G6" s="334"/>
      <c r="H6" s="335"/>
      <c r="I6" s="129" t="s">
        <v>15</v>
      </c>
      <c r="J6" s="127"/>
      <c r="K6" s="125"/>
      <c r="L6" s="336" t="s">
        <v>89</v>
      </c>
      <c r="M6" s="336"/>
      <c r="N6" s="336"/>
      <c r="O6" s="336"/>
      <c r="P6" s="23"/>
      <c r="Q6" s="27"/>
      <c r="R6" s="27"/>
      <c r="S6" s="27"/>
      <c r="T6" s="186"/>
      <c r="U6" s="186"/>
    </row>
    <row r="7" spans="1:21" ht="24" customHeight="1">
      <c r="A7" s="17"/>
      <c r="B7" s="337" t="s">
        <v>88</v>
      </c>
      <c r="C7" s="338"/>
      <c r="D7" s="338"/>
      <c r="E7" s="338"/>
      <c r="F7" s="338"/>
      <c r="G7" s="338"/>
      <c r="H7" s="339"/>
      <c r="I7" s="343" t="s">
        <v>47</v>
      </c>
      <c r="J7" s="128"/>
      <c r="K7" s="88"/>
      <c r="L7" s="346" t="s">
        <v>123</v>
      </c>
      <c r="M7" s="346"/>
      <c r="N7" s="346"/>
      <c r="O7" s="346"/>
      <c r="P7" s="23"/>
      <c r="Q7" s="27"/>
      <c r="R7" s="27"/>
      <c r="S7" s="27"/>
      <c r="T7" s="186"/>
      <c r="U7" s="186"/>
    </row>
    <row r="8" spans="1:21" ht="58.5" customHeight="1">
      <c r="A8" s="17"/>
      <c r="B8" s="340"/>
      <c r="C8" s="341"/>
      <c r="D8" s="341"/>
      <c r="E8" s="341"/>
      <c r="F8" s="341"/>
      <c r="G8" s="341"/>
      <c r="H8" s="342"/>
      <c r="I8" s="344"/>
      <c r="J8" s="128"/>
      <c r="K8" s="120"/>
      <c r="L8" s="346"/>
      <c r="M8" s="346"/>
      <c r="N8" s="346"/>
      <c r="O8" s="346"/>
      <c r="P8" s="23"/>
      <c r="Q8" s="29"/>
      <c r="R8" s="29"/>
      <c r="S8" s="29"/>
      <c r="T8" s="188"/>
      <c r="U8" s="188"/>
    </row>
    <row r="9" spans="1:21" ht="69" customHeight="1" thickBot="1">
      <c r="A9" s="17"/>
      <c r="B9" s="347" t="s">
        <v>95</v>
      </c>
      <c r="C9" s="348"/>
      <c r="D9" s="348"/>
      <c r="E9" s="348"/>
      <c r="F9" s="348"/>
      <c r="G9" s="348"/>
      <c r="H9" s="349"/>
      <c r="I9" s="345"/>
      <c r="J9" s="128"/>
      <c r="K9" s="120"/>
      <c r="L9" s="346"/>
      <c r="M9" s="346"/>
      <c r="N9" s="346"/>
      <c r="O9" s="346"/>
      <c r="P9" s="23"/>
      <c r="T9" s="188"/>
      <c r="U9" s="188"/>
    </row>
    <row r="10" spans="1:21" ht="20.25" customHeight="1" thickBot="1">
      <c r="A10" s="17"/>
      <c r="B10" s="80"/>
      <c r="C10" s="2"/>
      <c r="D10" s="2"/>
      <c r="E10" s="2"/>
      <c r="F10" s="2"/>
      <c r="G10" s="2"/>
      <c r="H10" s="2"/>
      <c r="I10" s="2"/>
      <c r="J10" s="2"/>
      <c r="K10" s="2"/>
      <c r="L10" s="65"/>
      <c r="M10" s="2"/>
      <c r="N10" s="2"/>
      <c r="O10" s="2"/>
      <c r="P10" s="31"/>
      <c r="Q10" s="30"/>
      <c r="R10" s="30"/>
      <c r="S10" s="30"/>
      <c r="T10" s="188"/>
      <c r="U10" s="188"/>
    </row>
    <row r="11" spans="1:21" ht="23.25">
      <c r="A11" s="17"/>
      <c r="B11" s="357" t="s">
        <v>84</v>
      </c>
      <c r="C11" s="358"/>
      <c r="D11" s="358"/>
      <c r="E11" s="358"/>
      <c r="F11" s="358"/>
      <c r="G11" s="358"/>
      <c r="H11" s="372"/>
      <c r="I11" s="372"/>
      <c r="J11" s="372"/>
      <c r="K11" s="372"/>
      <c r="L11" s="372"/>
      <c r="M11" s="372"/>
      <c r="N11" s="372"/>
      <c r="O11" s="373"/>
      <c r="Q11" s="30"/>
      <c r="R11" s="30"/>
      <c r="S11" s="30"/>
      <c r="T11" s="188"/>
      <c r="U11" s="188"/>
    </row>
    <row r="12" spans="2:29" ht="33.75" customHeight="1">
      <c r="B12" s="359" t="s">
        <v>82</v>
      </c>
      <c r="C12" s="360"/>
      <c r="D12" s="360"/>
      <c r="E12" s="360"/>
      <c r="F12" s="360"/>
      <c r="G12" s="360"/>
      <c r="H12" s="374" t="str">
        <f>'2 лют'!H12:O12</f>
        <v>КП "Водоканал" Мелітопольської міської ради Запорізької області</v>
      </c>
      <c r="I12" s="374"/>
      <c r="J12" s="374"/>
      <c r="K12" s="374"/>
      <c r="L12" s="374"/>
      <c r="M12" s="374"/>
      <c r="N12" s="374"/>
      <c r="O12" s="375"/>
      <c r="P12" s="148">
        <f>IF(ISBLANK(H12),"ЗАПОВНІТЬ назву","")</f>
      </c>
      <c r="Q12" s="56"/>
      <c r="R12" s="56"/>
      <c r="S12" s="56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</row>
    <row r="13" spans="2:29" ht="27">
      <c r="B13" s="135" t="s">
        <v>83</v>
      </c>
      <c r="C13" s="126"/>
      <c r="D13" s="126"/>
      <c r="E13" s="126"/>
      <c r="F13" s="126"/>
      <c r="G13" s="126"/>
      <c r="H13" s="171" t="str">
        <f>'2 лют'!H13</f>
        <v>код 03327090</v>
      </c>
      <c r="I13" s="121"/>
      <c r="J13" s="121"/>
      <c r="K13" s="121"/>
      <c r="L13" s="121"/>
      <c r="M13" s="121"/>
      <c r="N13" s="121"/>
      <c r="O13" s="122"/>
      <c r="P13" s="173"/>
      <c r="Q13" s="56"/>
      <c r="R13" s="56"/>
      <c r="S13" s="56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</row>
    <row r="14" spans="1:97" s="15" customFormat="1" ht="26.25">
      <c r="A14" s="17"/>
      <c r="B14" s="361" t="s">
        <v>81</v>
      </c>
      <c r="C14" s="362"/>
      <c r="D14" s="362"/>
      <c r="E14" s="362"/>
      <c r="F14" s="362"/>
      <c r="G14" s="115"/>
      <c r="H14" s="351" t="str">
        <f>'2 лют'!H14:O14</f>
        <v>72312 Запорізька область, м. Мелітополь, вул.Покровська, будинок 100</v>
      </c>
      <c r="I14" s="351"/>
      <c r="J14" s="351"/>
      <c r="K14" s="351"/>
      <c r="L14" s="351"/>
      <c r="M14" s="351"/>
      <c r="N14" s="351"/>
      <c r="O14" s="352"/>
      <c r="P14" s="148">
        <f>IF(ISBLANK(H14),"ЗАПОВНІТЬ адресу","")</f>
      </c>
      <c r="Q14" s="33"/>
      <c r="R14" s="32"/>
      <c r="S14" s="32"/>
      <c r="T14" s="188"/>
      <c r="U14" s="188"/>
      <c r="V14" s="184"/>
      <c r="W14" s="184"/>
      <c r="X14" s="184"/>
      <c r="Y14" s="47"/>
      <c r="Z14" s="47"/>
      <c r="AA14" s="47"/>
      <c r="AB14" s="47"/>
      <c r="AC14" s="47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193"/>
      <c r="CE14" s="193"/>
      <c r="CF14" s="193"/>
      <c r="CG14" s="193"/>
      <c r="CH14" s="193"/>
      <c r="CI14" s="193"/>
      <c r="CJ14" s="193"/>
      <c r="CK14" s="193"/>
      <c r="CL14" s="193"/>
      <c r="CM14" s="193"/>
      <c r="CN14" s="193"/>
      <c r="CO14" s="193"/>
      <c r="CP14" s="193"/>
      <c r="CQ14" s="193"/>
      <c r="CR14" s="193"/>
      <c r="CS14" s="193"/>
    </row>
    <row r="15" spans="1:29" ht="39" customHeight="1" thickBot="1">
      <c r="A15" s="20"/>
      <c r="B15" s="136" t="s">
        <v>68</v>
      </c>
      <c r="C15" s="123"/>
      <c r="D15" s="123"/>
      <c r="E15" s="123"/>
      <c r="F15" s="123"/>
      <c r="G15" s="124"/>
      <c r="H15" s="370" t="s">
        <v>69</v>
      </c>
      <c r="I15" s="370"/>
      <c r="J15" s="370"/>
      <c r="K15" s="370"/>
      <c r="L15" s="370"/>
      <c r="M15" s="370"/>
      <c r="N15" s="370"/>
      <c r="O15" s="371"/>
      <c r="P15" s="174"/>
      <c r="Q15" s="34"/>
      <c r="R15" s="34"/>
      <c r="S15" s="34"/>
      <c r="T15" s="192"/>
      <c r="U15" s="192"/>
      <c r="V15" s="193"/>
      <c r="W15" s="193"/>
      <c r="X15" s="193"/>
      <c r="Y15" s="48"/>
      <c r="Z15" s="48"/>
      <c r="AA15" s="48"/>
      <c r="AB15" s="48"/>
      <c r="AC15" s="48"/>
    </row>
    <row r="16" spans="1:97" s="154" customFormat="1" ht="6.75" customHeight="1">
      <c r="A16" s="151"/>
      <c r="B16" s="152"/>
      <c r="C16" s="85"/>
      <c r="D16" s="85"/>
      <c r="E16" s="85"/>
      <c r="F16" s="85"/>
      <c r="G16" s="86"/>
      <c r="H16" s="86"/>
      <c r="I16" s="86"/>
      <c r="J16" s="86"/>
      <c r="K16" s="86"/>
      <c r="L16" s="87"/>
      <c r="M16" s="86"/>
      <c r="N16" s="86"/>
      <c r="O16" s="86"/>
      <c r="P16" s="24"/>
      <c r="Q16" s="38"/>
      <c r="R16" s="38"/>
      <c r="S16" s="38"/>
      <c r="T16" s="195"/>
      <c r="U16" s="195"/>
      <c r="V16" s="195"/>
      <c r="W16" s="195"/>
      <c r="X16" s="195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3"/>
      <c r="BM16" s="153"/>
      <c r="BN16" s="153"/>
      <c r="BO16" s="153"/>
      <c r="BP16" s="153"/>
      <c r="BQ16" s="153"/>
      <c r="BR16" s="153"/>
      <c r="BS16" s="153"/>
      <c r="BT16" s="153"/>
      <c r="BU16" s="153"/>
      <c r="BV16" s="153"/>
      <c r="BW16" s="153"/>
      <c r="BX16" s="153"/>
      <c r="BY16" s="153"/>
      <c r="BZ16" s="153"/>
      <c r="CA16" s="153"/>
      <c r="CB16" s="153"/>
      <c r="CC16" s="153"/>
      <c r="CD16" s="195"/>
      <c r="CE16" s="195"/>
      <c r="CF16" s="195"/>
      <c r="CG16" s="195"/>
      <c r="CH16" s="195"/>
      <c r="CI16" s="195"/>
      <c r="CJ16" s="195"/>
      <c r="CK16" s="195"/>
      <c r="CL16" s="195"/>
      <c r="CM16" s="195"/>
      <c r="CN16" s="195"/>
      <c r="CO16" s="195"/>
      <c r="CP16" s="195"/>
      <c r="CQ16" s="195"/>
      <c r="CR16" s="195"/>
      <c r="CS16" s="195"/>
    </row>
    <row r="17" spans="2:97" s="69" customFormat="1" ht="26.25" customHeight="1" thickBot="1">
      <c r="B17" s="159"/>
      <c r="C17" s="160"/>
      <c r="D17" s="160"/>
      <c r="E17" s="160"/>
      <c r="F17" s="161"/>
      <c r="G17" s="162"/>
      <c r="H17" s="161"/>
      <c r="I17" s="163"/>
      <c r="J17" s="163"/>
      <c r="K17" s="163"/>
      <c r="L17" s="164"/>
      <c r="M17" s="165"/>
      <c r="N17" s="166"/>
      <c r="O17" s="166"/>
      <c r="P17" s="70"/>
      <c r="Q17" s="70"/>
      <c r="R17" s="70"/>
      <c r="S17" s="70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</row>
    <row r="18" spans="1:97" s="101" customFormat="1" ht="50.25" customHeight="1">
      <c r="A18" s="97"/>
      <c r="B18" s="155" t="s">
        <v>16</v>
      </c>
      <c r="C18" s="322" t="s">
        <v>78</v>
      </c>
      <c r="D18" s="323"/>
      <c r="E18" s="323"/>
      <c r="F18" s="323"/>
      <c r="G18" s="323"/>
      <c r="H18" s="323"/>
      <c r="I18" s="323"/>
      <c r="J18" s="323"/>
      <c r="K18" s="324"/>
      <c r="L18" s="156" t="s">
        <v>25</v>
      </c>
      <c r="M18" s="156" t="s">
        <v>42</v>
      </c>
      <c r="N18" s="157" t="s">
        <v>8</v>
      </c>
      <c r="O18" s="158" t="s">
        <v>58</v>
      </c>
      <c r="P18" s="98"/>
      <c r="Q18" s="99"/>
      <c r="R18" s="99"/>
      <c r="S18" s="99"/>
      <c r="T18" s="100"/>
      <c r="U18" s="100"/>
      <c r="V18" s="100"/>
      <c r="W18" s="100"/>
      <c r="X18" s="100"/>
      <c r="Y18" s="196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</row>
    <row r="19" spans="1:97" s="95" customFormat="1" ht="15">
      <c r="A19" s="91"/>
      <c r="B19" s="89" t="s">
        <v>0</v>
      </c>
      <c r="C19" s="325" t="s">
        <v>1</v>
      </c>
      <c r="D19" s="326"/>
      <c r="E19" s="326"/>
      <c r="F19" s="326"/>
      <c r="G19" s="326"/>
      <c r="H19" s="326"/>
      <c r="I19" s="326"/>
      <c r="J19" s="326"/>
      <c r="K19" s="327"/>
      <c r="L19" s="90" t="s">
        <v>2</v>
      </c>
      <c r="M19" s="90" t="s">
        <v>24</v>
      </c>
      <c r="N19" s="137">
        <v>1</v>
      </c>
      <c r="O19" s="138" t="s">
        <v>9</v>
      </c>
      <c r="P19" s="92"/>
      <c r="Q19" s="93"/>
      <c r="R19" s="93"/>
      <c r="S19" s="93"/>
      <c r="T19" s="94"/>
      <c r="U19" s="94"/>
      <c r="V19" s="94"/>
      <c r="W19" s="94"/>
      <c r="X19" s="94"/>
      <c r="Y19" s="197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</row>
    <row r="20" spans="1:97" s="15" customFormat="1" ht="30" customHeight="1">
      <c r="A20" s="97"/>
      <c r="B20" s="102" t="s">
        <v>3</v>
      </c>
      <c r="C20" s="328" t="s">
        <v>100</v>
      </c>
      <c r="D20" s="329"/>
      <c r="E20" s="329"/>
      <c r="F20" s="329"/>
      <c r="G20" s="329"/>
      <c r="H20" s="329"/>
      <c r="I20" s="329"/>
      <c r="J20" s="329"/>
      <c r="K20" s="330"/>
      <c r="L20" s="139" t="s">
        <v>26</v>
      </c>
      <c r="M20" s="77" t="s">
        <v>86</v>
      </c>
      <c r="N20" s="243">
        <f>N21+N22</f>
        <v>618</v>
      </c>
      <c r="O20" s="244">
        <f>O21+O22</f>
        <v>1868</v>
      </c>
      <c r="P20" s="40"/>
      <c r="Q20" s="36"/>
      <c r="R20" s="36"/>
      <c r="S20" s="36"/>
      <c r="T20" s="193"/>
      <c r="U20" s="193"/>
      <c r="V20" s="193"/>
      <c r="W20" s="193"/>
      <c r="X20" s="193"/>
      <c r="Y20" s="19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193"/>
      <c r="CE20" s="193"/>
      <c r="CF20" s="193"/>
      <c r="CG20" s="193"/>
      <c r="CH20" s="193"/>
      <c r="CI20" s="193"/>
      <c r="CJ20" s="193"/>
      <c r="CK20" s="193"/>
      <c r="CL20" s="193"/>
      <c r="CM20" s="193"/>
      <c r="CN20" s="193"/>
      <c r="CO20" s="193"/>
      <c r="CP20" s="193"/>
      <c r="CQ20" s="193"/>
      <c r="CR20" s="193"/>
      <c r="CS20" s="193"/>
    </row>
    <row r="21" spans="1:97" s="15" customFormat="1" ht="30" customHeight="1">
      <c r="A21" s="97"/>
      <c r="B21" s="103" t="s">
        <v>17</v>
      </c>
      <c r="C21" s="314" t="s">
        <v>79</v>
      </c>
      <c r="D21" s="303"/>
      <c r="E21" s="303"/>
      <c r="F21" s="303"/>
      <c r="G21" s="303" t="s">
        <v>63</v>
      </c>
      <c r="H21" s="303"/>
      <c r="I21" s="303"/>
      <c r="J21" s="303"/>
      <c r="K21" s="304"/>
      <c r="L21" s="140" t="s">
        <v>70</v>
      </c>
      <c r="M21" s="78" t="s">
        <v>86</v>
      </c>
      <c r="N21" s="245">
        <v>0</v>
      </c>
      <c r="O21" s="268">
        <f>N21+'2 лют'!O21</f>
        <v>0</v>
      </c>
      <c r="P21" s="40"/>
      <c r="Q21" s="36"/>
      <c r="R21" s="36"/>
      <c r="S21" s="36"/>
      <c r="T21" s="193"/>
      <c r="U21" s="193"/>
      <c r="V21" s="193"/>
      <c r="W21" s="193"/>
      <c r="X21" s="193"/>
      <c r="Y21" s="19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193"/>
      <c r="CE21" s="193"/>
      <c r="CF21" s="193"/>
      <c r="CG21" s="193"/>
      <c r="CH21" s="193"/>
      <c r="CI21" s="193"/>
      <c r="CJ21" s="193"/>
      <c r="CK21" s="193"/>
      <c r="CL21" s="193"/>
      <c r="CM21" s="193"/>
      <c r="CN21" s="193"/>
      <c r="CO21" s="193"/>
      <c r="CP21" s="193"/>
      <c r="CQ21" s="193"/>
      <c r="CR21" s="193"/>
      <c r="CS21" s="193"/>
    </row>
    <row r="22" spans="1:97" s="15" customFormat="1" ht="30" customHeight="1">
      <c r="A22" s="97"/>
      <c r="B22" s="103" t="s">
        <v>18</v>
      </c>
      <c r="C22" s="84"/>
      <c r="D22" s="240"/>
      <c r="E22" s="83"/>
      <c r="F22" s="83"/>
      <c r="G22" s="303" t="s">
        <v>64</v>
      </c>
      <c r="H22" s="303"/>
      <c r="I22" s="303"/>
      <c r="J22" s="303"/>
      <c r="K22" s="304"/>
      <c r="L22" s="140" t="s">
        <v>71</v>
      </c>
      <c r="M22" s="78" t="s">
        <v>86</v>
      </c>
      <c r="N22" s="245">
        <v>618</v>
      </c>
      <c r="O22" s="268">
        <f>N22+'2 лют'!O22</f>
        <v>1868</v>
      </c>
      <c r="P22" s="40"/>
      <c r="Q22" s="36"/>
      <c r="R22" s="36"/>
      <c r="S22" s="36"/>
      <c r="T22" s="193"/>
      <c r="U22" s="193"/>
      <c r="V22" s="193"/>
      <c r="W22" s="193"/>
      <c r="X22" s="193"/>
      <c r="Y22" s="19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193"/>
      <c r="CE22" s="193"/>
      <c r="CF22" s="193"/>
      <c r="CG22" s="193"/>
      <c r="CH22" s="193"/>
      <c r="CI22" s="193"/>
      <c r="CJ22" s="193"/>
      <c r="CK22" s="193"/>
      <c r="CL22" s="193"/>
      <c r="CM22" s="193"/>
      <c r="CN22" s="193"/>
      <c r="CO22" s="193"/>
      <c r="CP22" s="193"/>
      <c r="CQ22" s="193"/>
      <c r="CR22" s="193"/>
      <c r="CS22" s="193"/>
    </row>
    <row r="23" spans="1:97" s="15" customFormat="1" ht="30" customHeight="1">
      <c r="A23" s="97"/>
      <c r="B23" s="104" t="s">
        <v>9</v>
      </c>
      <c r="C23" s="314" t="s">
        <v>46</v>
      </c>
      <c r="D23" s="303"/>
      <c r="E23" s="303"/>
      <c r="F23" s="303"/>
      <c r="G23" s="303"/>
      <c r="H23" s="303"/>
      <c r="I23" s="303"/>
      <c r="J23" s="303"/>
      <c r="K23" s="304"/>
      <c r="L23" s="140" t="s">
        <v>27</v>
      </c>
      <c r="M23" s="141" t="s">
        <v>45</v>
      </c>
      <c r="N23" s="246">
        <v>1.2297</v>
      </c>
      <c r="O23" s="247">
        <v>1.3157</v>
      </c>
      <c r="P23" s="40"/>
      <c r="Q23" s="36"/>
      <c r="R23" s="36"/>
      <c r="S23" s="36"/>
      <c r="T23" s="193"/>
      <c r="U23" s="193"/>
      <c r="V23" s="193"/>
      <c r="W23" s="193"/>
      <c r="X23" s="193"/>
      <c r="Y23" s="19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193"/>
      <c r="CE23" s="193"/>
      <c r="CF23" s="193"/>
      <c r="CG23" s="193"/>
      <c r="CH23" s="193"/>
      <c r="CI23" s="193"/>
      <c r="CJ23" s="193"/>
      <c r="CK23" s="193"/>
      <c r="CL23" s="193"/>
      <c r="CM23" s="193"/>
      <c r="CN23" s="193"/>
      <c r="CO23" s="193"/>
      <c r="CP23" s="193"/>
      <c r="CQ23" s="193"/>
      <c r="CR23" s="193"/>
      <c r="CS23" s="193"/>
    </row>
    <row r="24" spans="1:97" s="15" customFormat="1" ht="30" customHeight="1">
      <c r="A24" s="97"/>
      <c r="B24" s="106" t="s">
        <v>4</v>
      </c>
      <c r="C24" s="315" t="s">
        <v>65</v>
      </c>
      <c r="D24" s="316"/>
      <c r="E24" s="316"/>
      <c r="F24" s="316"/>
      <c r="G24" s="316"/>
      <c r="H24" s="316"/>
      <c r="I24" s="316"/>
      <c r="J24" s="316"/>
      <c r="K24" s="317"/>
      <c r="L24" s="142" t="s">
        <v>28</v>
      </c>
      <c r="M24" s="143" t="s">
        <v>45</v>
      </c>
      <c r="N24" s="251">
        <v>1.31496</v>
      </c>
      <c r="O24" s="252">
        <v>1.31496</v>
      </c>
      <c r="P24" s="40"/>
      <c r="Q24" s="36"/>
      <c r="R24" s="36"/>
      <c r="S24" s="36"/>
      <c r="T24" s="193"/>
      <c r="U24" s="193"/>
      <c r="V24" s="193"/>
      <c r="W24" s="193"/>
      <c r="X24" s="193"/>
      <c r="Y24" s="19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193"/>
      <c r="CE24" s="193"/>
      <c r="CF24" s="193"/>
      <c r="CG24" s="193"/>
      <c r="CH24" s="193"/>
      <c r="CI24" s="193"/>
      <c r="CJ24" s="193"/>
      <c r="CK24" s="193"/>
      <c r="CL24" s="193"/>
      <c r="CM24" s="193"/>
      <c r="CN24" s="193"/>
      <c r="CO24" s="193"/>
      <c r="CP24" s="193"/>
      <c r="CQ24" s="193"/>
      <c r="CR24" s="193"/>
      <c r="CS24" s="193"/>
    </row>
    <row r="25" spans="1:97" s="15" customFormat="1" ht="30" customHeight="1">
      <c r="A25" s="97"/>
      <c r="B25" s="103" t="s">
        <v>5</v>
      </c>
      <c r="C25" s="321" t="s">
        <v>101</v>
      </c>
      <c r="D25" s="367"/>
      <c r="E25" s="312"/>
      <c r="F25" s="312"/>
      <c r="G25" s="312"/>
      <c r="H25" s="312"/>
      <c r="I25" s="312"/>
      <c r="J25" s="312"/>
      <c r="K25" s="313"/>
      <c r="L25" s="144" t="s">
        <v>29</v>
      </c>
      <c r="M25" s="266" t="s">
        <v>86</v>
      </c>
      <c r="N25" s="267">
        <f>N26+N27</f>
        <v>282</v>
      </c>
      <c r="O25" s="268">
        <f>O26+O27</f>
        <v>839</v>
      </c>
      <c r="P25" s="40"/>
      <c r="Q25" s="36"/>
      <c r="R25" s="36"/>
      <c r="S25" s="36"/>
      <c r="T25" s="193"/>
      <c r="U25" s="193"/>
      <c r="V25" s="193"/>
      <c r="W25" s="193"/>
      <c r="X25" s="193"/>
      <c r="Y25" s="19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193"/>
      <c r="CE25" s="193"/>
      <c r="CF25" s="193"/>
      <c r="CG25" s="193"/>
      <c r="CH25" s="193"/>
      <c r="CI25" s="193"/>
      <c r="CJ25" s="193"/>
      <c r="CK25" s="193"/>
      <c r="CL25" s="193"/>
      <c r="CM25" s="193"/>
      <c r="CN25" s="193"/>
      <c r="CO25" s="193"/>
      <c r="CP25" s="193"/>
      <c r="CQ25" s="193"/>
      <c r="CR25" s="193"/>
      <c r="CS25" s="193"/>
    </row>
    <row r="26" spans="1:97" s="15" customFormat="1" ht="30" customHeight="1">
      <c r="A26" s="97"/>
      <c r="B26" s="104" t="s">
        <v>52</v>
      </c>
      <c r="C26" s="314" t="s">
        <v>79</v>
      </c>
      <c r="D26" s="303"/>
      <c r="E26" s="303"/>
      <c r="F26" s="303"/>
      <c r="G26" s="303" t="s">
        <v>63</v>
      </c>
      <c r="H26" s="303"/>
      <c r="I26" s="303"/>
      <c r="J26" s="303"/>
      <c r="K26" s="304"/>
      <c r="L26" s="140" t="s">
        <v>72</v>
      </c>
      <c r="M26" s="78" t="s">
        <v>86</v>
      </c>
      <c r="N26" s="250">
        <v>149</v>
      </c>
      <c r="O26" s="268">
        <f>N26+'2 лют'!O26</f>
        <v>296</v>
      </c>
      <c r="P26" s="40"/>
      <c r="Q26" s="36"/>
      <c r="R26" s="36"/>
      <c r="S26" s="36"/>
      <c r="T26" s="193"/>
      <c r="U26" s="193"/>
      <c r="V26" s="193"/>
      <c r="W26" s="193"/>
      <c r="X26" s="193"/>
      <c r="Y26" s="19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193"/>
      <c r="CE26" s="193"/>
      <c r="CF26" s="193"/>
      <c r="CG26" s="193"/>
      <c r="CH26" s="193"/>
      <c r="CI26" s="193"/>
      <c r="CJ26" s="193"/>
      <c r="CK26" s="193"/>
      <c r="CL26" s="193"/>
      <c r="CM26" s="193"/>
      <c r="CN26" s="193"/>
      <c r="CO26" s="193"/>
      <c r="CP26" s="193"/>
      <c r="CQ26" s="193"/>
      <c r="CR26" s="193"/>
      <c r="CS26" s="193"/>
    </row>
    <row r="27" spans="1:97" s="15" customFormat="1" ht="30" customHeight="1">
      <c r="A27" s="97"/>
      <c r="B27" s="104" t="s">
        <v>53</v>
      </c>
      <c r="C27" s="84"/>
      <c r="D27" s="240"/>
      <c r="E27" s="83"/>
      <c r="F27" s="83"/>
      <c r="G27" s="303" t="s">
        <v>64</v>
      </c>
      <c r="H27" s="303"/>
      <c r="I27" s="303"/>
      <c r="J27" s="303"/>
      <c r="K27" s="304"/>
      <c r="L27" s="140" t="s">
        <v>73</v>
      </c>
      <c r="M27" s="78" t="s">
        <v>86</v>
      </c>
      <c r="N27" s="250">
        <v>133</v>
      </c>
      <c r="O27" s="268">
        <f>N27+'2 лют'!O27</f>
        <v>543</v>
      </c>
      <c r="P27" s="40"/>
      <c r="Q27" s="36"/>
      <c r="R27" s="36"/>
      <c r="S27" s="36"/>
      <c r="T27" s="193"/>
      <c r="U27" s="193"/>
      <c r="V27" s="193"/>
      <c r="W27" s="193"/>
      <c r="X27" s="193"/>
      <c r="Y27" s="19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193"/>
      <c r="CE27" s="193"/>
      <c r="CF27" s="193"/>
      <c r="CG27" s="193"/>
      <c r="CH27" s="193"/>
      <c r="CI27" s="193"/>
      <c r="CJ27" s="193"/>
      <c r="CK27" s="193"/>
      <c r="CL27" s="193"/>
      <c r="CM27" s="193"/>
      <c r="CN27" s="193"/>
      <c r="CO27" s="193"/>
      <c r="CP27" s="193"/>
      <c r="CQ27" s="193"/>
      <c r="CR27" s="193"/>
      <c r="CS27" s="193"/>
    </row>
    <row r="28" spans="1:97" s="60" customFormat="1" ht="30" customHeight="1">
      <c r="A28" s="105"/>
      <c r="B28" s="104" t="s">
        <v>6</v>
      </c>
      <c r="C28" s="314" t="s">
        <v>23</v>
      </c>
      <c r="D28" s="303"/>
      <c r="E28" s="303"/>
      <c r="F28" s="303"/>
      <c r="G28" s="303"/>
      <c r="H28" s="303"/>
      <c r="I28" s="303"/>
      <c r="J28" s="303"/>
      <c r="K28" s="304"/>
      <c r="L28" s="140" t="s">
        <v>30</v>
      </c>
      <c r="M28" s="141" t="s">
        <v>45</v>
      </c>
      <c r="N28" s="246">
        <v>0.8719</v>
      </c>
      <c r="O28" s="247">
        <v>0.8829</v>
      </c>
      <c r="P28" s="61"/>
      <c r="Q28" s="61"/>
      <c r="R28" s="61"/>
      <c r="S28" s="61"/>
      <c r="T28" s="199"/>
      <c r="U28" s="199"/>
      <c r="V28" s="199"/>
      <c r="W28" s="199"/>
      <c r="X28" s="199"/>
      <c r="Y28" s="200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199"/>
      <c r="CE28" s="199"/>
      <c r="CF28" s="199"/>
      <c r="CG28" s="199"/>
      <c r="CH28" s="199"/>
      <c r="CI28" s="199"/>
      <c r="CJ28" s="199"/>
      <c r="CK28" s="199"/>
      <c r="CL28" s="199"/>
      <c r="CM28" s="199"/>
      <c r="CN28" s="199"/>
      <c r="CO28" s="199"/>
      <c r="CP28" s="199"/>
      <c r="CQ28" s="199"/>
      <c r="CR28" s="199"/>
      <c r="CS28" s="199"/>
    </row>
    <row r="29" spans="1:97" s="15" customFormat="1" ht="30" customHeight="1">
      <c r="A29" s="97"/>
      <c r="B29" s="106" t="s">
        <v>7</v>
      </c>
      <c r="C29" s="315" t="s">
        <v>66</v>
      </c>
      <c r="D29" s="316"/>
      <c r="E29" s="316"/>
      <c r="F29" s="316"/>
      <c r="G29" s="316"/>
      <c r="H29" s="316"/>
      <c r="I29" s="316"/>
      <c r="J29" s="316"/>
      <c r="K29" s="317"/>
      <c r="L29" s="142" t="s">
        <v>31</v>
      </c>
      <c r="M29" s="143" t="s">
        <v>45</v>
      </c>
      <c r="N29" s="251">
        <v>0.87925</v>
      </c>
      <c r="O29" s="252">
        <v>0.87925</v>
      </c>
      <c r="P29" s="40"/>
      <c r="Q29" s="36"/>
      <c r="R29" s="36"/>
      <c r="S29" s="36"/>
      <c r="T29" s="193"/>
      <c r="U29" s="193"/>
      <c r="V29" s="193"/>
      <c r="W29" s="193"/>
      <c r="X29" s="193"/>
      <c r="Y29" s="19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193"/>
      <c r="CE29" s="193"/>
      <c r="CF29" s="193"/>
      <c r="CG29" s="193"/>
      <c r="CH29" s="193"/>
      <c r="CI29" s="193"/>
      <c r="CJ29" s="193"/>
      <c r="CK29" s="193"/>
      <c r="CL29" s="193"/>
      <c r="CM29" s="193"/>
      <c r="CN29" s="193"/>
      <c r="CO29" s="193"/>
      <c r="CP29" s="193"/>
      <c r="CQ29" s="193"/>
      <c r="CR29" s="193"/>
      <c r="CS29" s="193"/>
    </row>
    <row r="30" spans="1:97" s="15" customFormat="1" ht="58.5" customHeight="1">
      <c r="A30" s="97"/>
      <c r="B30" s="103" t="s">
        <v>10</v>
      </c>
      <c r="C30" s="318" t="s">
        <v>102</v>
      </c>
      <c r="D30" s="319"/>
      <c r="E30" s="319"/>
      <c r="F30" s="319"/>
      <c r="G30" s="319"/>
      <c r="H30" s="319"/>
      <c r="I30" s="319"/>
      <c r="J30" s="319"/>
      <c r="K30" s="320"/>
      <c r="L30" s="144" t="s">
        <v>32</v>
      </c>
      <c r="M30" s="145" t="s">
        <v>85</v>
      </c>
      <c r="N30" s="267">
        <f>'2 лют'!N36</f>
        <v>-1578</v>
      </c>
      <c r="O30" s="268">
        <f>'1 січ'!O30</f>
        <v>1587</v>
      </c>
      <c r="P30" s="40"/>
      <c r="Q30" s="36"/>
      <c r="R30" s="36"/>
      <c r="S30" s="36"/>
      <c r="T30" s="193"/>
      <c r="U30" s="193"/>
      <c r="V30" s="193"/>
      <c r="W30" s="193"/>
      <c r="X30" s="193"/>
      <c r="Y30" s="19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193"/>
      <c r="CE30" s="193"/>
      <c r="CF30" s="193"/>
      <c r="CG30" s="193"/>
      <c r="CH30" s="193"/>
      <c r="CI30" s="193"/>
      <c r="CJ30" s="193"/>
      <c r="CK30" s="193"/>
      <c r="CL30" s="193"/>
      <c r="CM30" s="193"/>
      <c r="CN30" s="193"/>
      <c r="CO30" s="193"/>
      <c r="CP30" s="193"/>
      <c r="CQ30" s="193"/>
      <c r="CR30" s="193"/>
      <c r="CS30" s="193"/>
    </row>
    <row r="31" spans="1:97" s="15" customFormat="1" ht="51.75" customHeight="1">
      <c r="A31" s="97"/>
      <c r="B31" s="104" t="s">
        <v>13</v>
      </c>
      <c r="C31" s="291" t="s">
        <v>103</v>
      </c>
      <c r="D31" s="292"/>
      <c r="E31" s="292"/>
      <c r="F31" s="292"/>
      <c r="G31" s="292"/>
      <c r="H31" s="292"/>
      <c r="I31" s="292"/>
      <c r="J31" s="292"/>
      <c r="K31" s="293"/>
      <c r="L31" s="140" t="s">
        <v>33</v>
      </c>
      <c r="M31" s="141" t="s">
        <v>85</v>
      </c>
      <c r="N31" s="253">
        <f>N32+N33</f>
        <v>1922</v>
      </c>
      <c r="O31" s="249">
        <f>O32+O33</f>
        <v>6117</v>
      </c>
      <c r="P31" s="40"/>
      <c r="Q31" s="36"/>
      <c r="R31" s="36"/>
      <c r="S31" s="36"/>
      <c r="T31" s="193"/>
      <c r="U31" s="193"/>
      <c r="V31" s="193"/>
      <c r="W31" s="193"/>
      <c r="X31" s="193"/>
      <c r="Y31" s="19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193"/>
      <c r="CE31" s="193"/>
      <c r="CF31" s="193"/>
      <c r="CG31" s="193"/>
      <c r="CH31" s="193"/>
      <c r="CI31" s="193"/>
      <c r="CJ31" s="193"/>
      <c r="CK31" s="193"/>
      <c r="CL31" s="193"/>
      <c r="CM31" s="193"/>
      <c r="CN31" s="193"/>
      <c r="CO31" s="193"/>
      <c r="CP31" s="193"/>
      <c r="CQ31" s="193"/>
      <c r="CR31" s="193"/>
      <c r="CS31" s="193"/>
    </row>
    <row r="32" spans="1:97" s="60" customFormat="1" ht="30" customHeight="1">
      <c r="A32" s="105"/>
      <c r="B32" s="104" t="s">
        <v>54</v>
      </c>
      <c r="C32" s="314" t="s">
        <v>79</v>
      </c>
      <c r="D32" s="303"/>
      <c r="E32" s="303"/>
      <c r="F32" s="303"/>
      <c r="G32" s="303" t="s">
        <v>63</v>
      </c>
      <c r="H32" s="303"/>
      <c r="I32" s="303"/>
      <c r="J32" s="303"/>
      <c r="K32" s="304"/>
      <c r="L32" s="140" t="s">
        <v>74</v>
      </c>
      <c r="M32" s="141" t="s">
        <v>85</v>
      </c>
      <c r="N32" s="254">
        <v>252</v>
      </c>
      <c r="O32" s="268">
        <f>N32+'2 лют'!O32</f>
        <v>510</v>
      </c>
      <c r="P32" s="61"/>
      <c r="Q32" s="61"/>
      <c r="R32" s="61"/>
      <c r="S32" s="61"/>
      <c r="T32" s="199"/>
      <c r="U32" s="199"/>
      <c r="V32" s="199"/>
      <c r="W32" s="199"/>
      <c r="X32" s="199"/>
      <c r="Y32" s="200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199"/>
      <c r="CE32" s="199"/>
      <c r="CF32" s="199"/>
      <c r="CG32" s="199"/>
      <c r="CH32" s="199"/>
      <c r="CI32" s="199"/>
      <c r="CJ32" s="199"/>
      <c r="CK32" s="199"/>
      <c r="CL32" s="199"/>
      <c r="CM32" s="199"/>
      <c r="CN32" s="199"/>
      <c r="CO32" s="199"/>
      <c r="CP32" s="199"/>
      <c r="CQ32" s="199"/>
      <c r="CR32" s="199"/>
      <c r="CS32" s="199"/>
    </row>
    <row r="33" spans="1:97" s="60" customFormat="1" ht="30" customHeight="1">
      <c r="A33" s="105"/>
      <c r="B33" s="104" t="s">
        <v>55</v>
      </c>
      <c r="C33" s="84"/>
      <c r="D33" s="240"/>
      <c r="E33" s="83"/>
      <c r="F33" s="83"/>
      <c r="G33" s="303" t="s">
        <v>64</v>
      </c>
      <c r="H33" s="303"/>
      <c r="I33" s="303"/>
      <c r="J33" s="303"/>
      <c r="K33" s="304"/>
      <c r="L33" s="140" t="s">
        <v>75</v>
      </c>
      <c r="M33" s="141" t="s">
        <v>85</v>
      </c>
      <c r="N33" s="254">
        <v>1670</v>
      </c>
      <c r="O33" s="268">
        <f>N33+'2 лют'!O33</f>
        <v>5607</v>
      </c>
      <c r="P33" s="61"/>
      <c r="Q33" s="61"/>
      <c r="R33" s="61"/>
      <c r="S33" s="61"/>
      <c r="T33" s="199"/>
      <c r="U33" s="199"/>
      <c r="V33" s="199"/>
      <c r="W33" s="199"/>
      <c r="X33" s="199"/>
      <c r="Y33" s="200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199"/>
      <c r="CE33" s="199"/>
      <c r="CF33" s="199"/>
      <c r="CG33" s="199"/>
      <c r="CH33" s="199"/>
      <c r="CI33" s="199"/>
      <c r="CJ33" s="199"/>
      <c r="CK33" s="199"/>
      <c r="CL33" s="199"/>
      <c r="CM33" s="199"/>
      <c r="CN33" s="199"/>
      <c r="CO33" s="199"/>
      <c r="CP33" s="199"/>
      <c r="CQ33" s="199"/>
      <c r="CR33" s="199"/>
      <c r="CS33" s="199"/>
    </row>
    <row r="34" spans="1:29" ht="53.25" customHeight="1">
      <c r="A34" s="97"/>
      <c r="B34" s="104" t="s">
        <v>14</v>
      </c>
      <c r="C34" s="291" t="s">
        <v>104</v>
      </c>
      <c r="D34" s="292"/>
      <c r="E34" s="292"/>
      <c r="F34" s="292"/>
      <c r="G34" s="292"/>
      <c r="H34" s="292"/>
      <c r="I34" s="292"/>
      <c r="J34" s="292"/>
      <c r="K34" s="293"/>
      <c r="L34" s="140" t="s">
        <v>34</v>
      </c>
      <c r="M34" s="141" t="s">
        <v>85</v>
      </c>
      <c r="N34" s="254">
        <v>2408</v>
      </c>
      <c r="O34" s="268">
        <f>N34+'2 лют'!O34</f>
        <v>9768</v>
      </c>
      <c r="P34" s="148">
        <f>IF(OR(ISBLANK(N21:N24),ISBLANK(N26:N30),ISBLANK(N32:N35),ISBLANK(N40:N41),ISBLANK(N37:N38),ISBLANK(O26:O29),ISBLANK(N44),ISBLANK(O32:O35)),"Заповніть ВСІ комірки","")</f>
      </c>
      <c r="Q34" s="36"/>
      <c r="R34" s="36"/>
      <c r="S34" s="36"/>
      <c r="T34" s="193"/>
      <c r="U34" s="193"/>
      <c r="V34" s="193"/>
      <c r="W34" s="193"/>
      <c r="X34" s="193"/>
      <c r="Y34" s="198"/>
      <c r="Z34" s="48"/>
      <c r="AA34" s="48"/>
      <c r="AB34" s="48"/>
      <c r="AC34" s="48"/>
    </row>
    <row r="35" spans="1:29" ht="30.75" customHeight="1">
      <c r="A35" s="97"/>
      <c r="B35" s="107" t="s">
        <v>56</v>
      </c>
      <c r="C35" s="305" t="s">
        <v>60</v>
      </c>
      <c r="D35" s="306"/>
      <c r="E35" s="306"/>
      <c r="F35" s="306"/>
      <c r="G35" s="306"/>
      <c r="H35" s="306"/>
      <c r="I35" s="306"/>
      <c r="J35" s="306"/>
      <c r="K35" s="307"/>
      <c r="L35" s="140" t="s">
        <v>76</v>
      </c>
      <c r="M35" s="141" t="s">
        <v>85</v>
      </c>
      <c r="N35" s="255">
        <v>0</v>
      </c>
      <c r="O35" s="268">
        <f>N35+'2 лют'!O35</f>
        <v>0</v>
      </c>
      <c r="P35" s="22"/>
      <c r="R35" s="96"/>
      <c r="S35" s="36"/>
      <c r="T35" s="193"/>
      <c r="U35" s="193"/>
      <c r="V35" s="193"/>
      <c r="W35" s="193"/>
      <c r="X35" s="193"/>
      <c r="Y35" s="198"/>
      <c r="Z35" s="48"/>
      <c r="AA35" s="48"/>
      <c r="AB35" s="48"/>
      <c r="AC35" s="48"/>
    </row>
    <row r="36" spans="1:29" ht="54.75" customHeight="1">
      <c r="A36" s="97"/>
      <c r="B36" s="104" t="s">
        <v>11</v>
      </c>
      <c r="C36" s="291" t="s">
        <v>105</v>
      </c>
      <c r="D36" s="292"/>
      <c r="E36" s="292"/>
      <c r="F36" s="292"/>
      <c r="G36" s="292"/>
      <c r="H36" s="292"/>
      <c r="I36" s="292"/>
      <c r="J36" s="292"/>
      <c r="K36" s="293"/>
      <c r="L36" s="140" t="s">
        <v>35</v>
      </c>
      <c r="M36" s="141" t="s">
        <v>85</v>
      </c>
      <c r="N36" s="253">
        <f>N30+N31-N34</f>
        <v>-2064</v>
      </c>
      <c r="O36" s="249">
        <f>O30+O31-O34</f>
        <v>-2064</v>
      </c>
      <c r="P36" s="22"/>
      <c r="R36" s="96"/>
      <c r="S36" s="36"/>
      <c r="T36" s="193"/>
      <c r="U36" s="193"/>
      <c r="V36" s="193"/>
      <c r="W36" s="193"/>
      <c r="X36" s="193"/>
      <c r="Y36" s="198"/>
      <c r="Z36" s="48"/>
      <c r="AA36" s="48"/>
      <c r="AB36" s="48"/>
      <c r="AC36" s="48"/>
    </row>
    <row r="37" spans="1:29" ht="30.75" customHeight="1">
      <c r="A37" s="97"/>
      <c r="B37" s="106" t="s">
        <v>57</v>
      </c>
      <c r="C37" s="308" t="s">
        <v>59</v>
      </c>
      <c r="D37" s="309"/>
      <c r="E37" s="309"/>
      <c r="F37" s="309"/>
      <c r="G37" s="309"/>
      <c r="H37" s="309"/>
      <c r="I37" s="309"/>
      <c r="J37" s="309"/>
      <c r="K37" s="310"/>
      <c r="L37" s="142" t="s">
        <v>77</v>
      </c>
      <c r="M37" s="143" t="s">
        <v>85</v>
      </c>
      <c r="N37" s="260">
        <v>0</v>
      </c>
      <c r="O37" s="272">
        <v>0</v>
      </c>
      <c r="P37" s="22"/>
      <c r="R37" s="96"/>
      <c r="S37" s="36"/>
      <c r="T37" s="193"/>
      <c r="U37" s="193"/>
      <c r="V37" s="193"/>
      <c r="W37" s="193"/>
      <c r="X37" s="193"/>
      <c r="Y37" s="198"/>
      <c r="Z37" s="48"/>
      <c r="AA37" s="48"/>
      <c r="AB37" s="48"/>
      <c r="AC37" s="48"/>
    </row>
    <row r="38" spans="1:29" ht="30.75" customHeight="1">
      <c r="A38" s="97"/>
      <c r="B38" s="103" t="s">
        <v>12</v>
      </c>
      <c r="C38" s="311" t="s">
        <v>67</v>
      </c>
      <c r="D38" s="312"/>
      <c r="E38" s="312"/>
      <c r="F38" s="312"/>
      <c r="G38" s="312"/>
      <c r="H38" s="312"/>
      <c r="I38" s="312"/>
      <c r="J38" s="312"/>
      <c r="K38" s="313"/>
      <c r="L38" s="144" t="s">
        <v>36</v>
      </c>
      <c r="M38" s="181" t="s">
        <v>87</v>
      </c>
      <c r="N38" s="245">
        <v>367</v>
      </c>
      <c r="O38" s="268">
        <f>N38+'2 лют'!O38</f>
        <v>1040</v>
      </c>
      <c r="P38" s="22"/>
      <c r="R38" s="96"/>
      <c r="S38" s="36"/>
      <c r="T38" s="193"/>
      <c r="U38" s="193"/>
      <c r="V38" s="193"/>
      <c r="W38" s="193"/>
      <c r="X38" s="193"/>
      <c r="Y38" s="198"/>
      <c r="Z38" s="48"/>
      <c r="AA38" s="48"/>
      <c r="AB38" s="48"/>
      <c r="AC38" s="48"/>
    </row>
    <row r="39" spans="1:29" ht="32.25" customHeight="1">
      <c r="A39" s="97"/>
      <c r="B39" s="108" t="s">
        <v>19</v>
      </c>
      <c r="C39" s="291" t="s">
        <v>106</v>
      </c>
      <c r="D39" s="292"/>
      <c r="E39" s="292"/>
      <c r="F39" s="292"/>
      <c r="G39" s="292"/>
      <c r="H39" s="292"/>
      <c r="I39" s="292"/>
      <c r="J39" s="292"/>
      <c r="K39" s="293"/>
      <c r="L39" s="140" t="s">
        <v>37</v>
      </c>
      <c r="M39" s="141" t="s">
        <v>85</v>
      </c>
      <c r="N39" s="250">
        <v>8</v>
      </c>
      <c r="O39" s="249">
        <f>'1 січ'!O39</f>
        <v>34</v>
      </c>
      <c r="P39" s="22"/>
      <c r="R39" s="96"/>
      <c r="S39" s="36"/>
      <c r="T39" s="193"/>
      <c r="U39" s="193"/>
      <c r="V39" s="193"/>
      <c r="W39" s="193"/>
      <c r="X39" s="193"/>
      <c r="Y39" s="198"/>
      <c r="Z39" s="48"/>
      <c r="AA39" s="48"/>
      <c r="AB39" s="48"/>
      <c r="AC39" s="48"/>
    </row>
    <row r="40" spans="1:29" ht="27.75" customHeight="1">
      <c r="A40" s="97"/>
      <c r="B40" s="108" t="s">
        <v>20</v>
      </c>
      <c r="C40" s="291" t="s">
        <v>107</v>
      </c>
      <c r="D40" s="292"/>
      <c r="E40" s="292"/>
      <c r="F40" s="292"/>
      <c r="G40" s="292"/>
      <c r="H40" s="292"/>
      <c r="I40" s="292"/>
      <c r="J40" s="292"/>
      <c r="K40" s="293"/>
      <c r="L40" s="140" t="s">
        <v>38</v>
      </c>
      <c r="M40" s="141" t="s">
        <v>85</v>
      </c>
      <c r="N40" s="250">
        <v>28</v>
      </c>
      <c r="O40" s="268">
        <f>N40+'2 лют'!O40</f>
        <v>73</v>
      </c>
      <c r="P40" s="22"/>
      <c r="R40" s="96"/>
      <c r="S40" s="36"/>
      <c r="T40" s="193"/>
      <c r="U40" s="193"/>
      <c r="V40" s="193"/>
      <c r="W40" s="193"/>
      <c r="X40" s="193"/>
      <c r="Y40" s="198"/>
      <c r="Z40" s="48"/>
      <c r="AA40" s="48"/>
      <c r="AB40" s="48"/>
      <c r="AC40" s="48"/>
    </row>
    <row r="41" spans="1:29" ht="29.25" customHeight="1">
      <c r="A41" s="97"/>
      <c r="B41" s="109" t="s">
        <v>21</v>
      </c>
      <c r="C41" s="291" t="s">
        <v>108</v>
      </c>
      <c r="D41" s="292"/>
      <c r="E41" s="292"/>
      <c r="F41" s="292"/>
      <c r="G41" s="292"/>
      <c r="H41" s="292"/>
      <c r="I41" s="292"/>
      <c r="J41" s="292"/>
      <c r="K41" s="293"/>
      <c r="L41" s="140" t="s">
        <v>39</v>
      </c>
      <c r="M41" s="141" t="s">
        <v>85</v>
      </c>
      <c r="N41" s="256">
        <v>5</v>
      </c>
      <c r="O41" s="268">
        <f>N41+'2 лют'!O41</f>
        <v>76</v>
      </c>
      <c r="P41" s="22"/>
      <c r="R41" s="96"/>
      <c r="S41" s="36"/>
      <c r="T41" s="193"/>
      <c r="U41" s="193"/>
      <c r="V41" s="193"/>
      <c r="W41" s="193"/>
      <c r="X41" s="193"/>
      <c r="Y41" s="198"/>
      <c r="Z41" s="48"/>
      <c r="AA41" s="48"/>
      <c r="AB41" s="48"/>
      <c r="AC41" s="48"/>
    </row>
    <row r="42" spans="1:29" ht="29.25" customHeight="1">
      <c r="A42" s="97"/>
      <c r="B42" s="264" t="s">
        <v>22</v>
      </c>
      <c r="C42" s="294" t="s">
        <v>109</v>
      </c>
      <c r="D42" s="295"/>
      <c r="E42" s="295"/>
      <c r="F42" s="295"/>
      <c r="G42" s="295"/>
      <c r="H42" s="295"/>
      <c r="I42" s="295"/>
      <c r="J42" s="295"/>
      <c r="K42" s="296"/>
      <c r="L42" s="142" t="s">
        <v>99</v>
      </c>
      <c r="M42" s="143" t="s">
        <v>85</v>
      </c>
      <c r="N42" s="265">
        <f>N39+N40-N41</f>
        <v>31</v>
      </c>
      <c r="O42" s="259">
        <f>O39+O40-O41</f>
        <v>31</v>
      </c>
      <c r="P42" s="22"/>
      <c r="R42" s="96"/>
      <c r="S42" s="36"/>
      <c r="T42" s="193"/>
      <c r="U42" s="193"/>
      <c r="V42" s="193"/>
      <c r="W42" s="193"/>
      <c r="X42" s="193"/>
      <c r="Y42" s="198"/>
      <c r="Z42" s="48"/>
      <c r="AA42" s="48"/>
      <c r="AB42" s="48"/>
      <c r="AC42" s="48"/>
    </row>
    <row r="43" spans="1:29" ht="54" customHeight="1">
      <c r="A43" s="97"/>
      <c r="B43" s="261" t="s">
        <v>61</v>
      </c>
      <c r="C43" s="297" t="s">
        <v>110</v>
      </c>
      <c r="D43" s="298"/>
      <c r="E43" s="298"/>
      <c r="F43" s="298"/>
      <c r="G43" s="298"/>
      <c r="H43" s="298"/>
      <c r="I43" s="298"/>
      <c r="J43" s="298"/>
      <c r="K43" s="299"/>
      <c r="L43" s="144" t="s">
        <v>40</v>
      </c>
      <c r="M43" s="145" t="s">
        <v>85</v>
      </c>
      <c r="N43" s="262">
        <f>N36+N42</f>
        <v>-2033</v>
      </c>
      <c r="O43" s="263">
        <f>O36+O42</f>
        <v>-2033</v>
      </c>
      <c r="P43" s="22"/>
      <c r="R43" s="96"/>
      <c r="S43" s="36"/>
      <c r="T43" s="193"/>
      <c r="U43" s="193"/>
      <c r="V43" s="193"/>
      <c r="W43" s="193"/>
      <c r="X43" s="193"/>
      <c r="Y43" s="198"/>
      <c r="Z43" s="48"/>
      <c r="AA43" s="48"/>
      <c r="AB43" s="48"/>
      <c r="AC43" s="48"/>
    </row>
    <row r="44" spans="1:29" ht="33" customHeight="1" thickBot="1">
      <c r="A44" s="97"/>
      <c r="B44" s="110" t="s">
        <v>98</v>
      </c>
      <c r="C44" s="300" t="s">
        <v>80</v>
      </c>
      <c r="D44" s="301"/>
      <c r="E44" s="301"/>
      <c r="F44" s="301"/>
      <c r="G44" s="301"/>
      <c r="H44" s="301"/>
      <c r="I44" s="301"/>
      <c r="J44" s="301"/>
      <c r="K44" s="302"/>
      <c r="L44" s="146" t="s">
        <v>41</v>
      </c>
      <c r="M44" s="147" t="s">
        <v>85</v>
      </c>
      <c r="N44" s="258">
        <v>0</v>
      </c>
      <c r="O44" s="271">
        <v>0</v>
      </c>
      <c r="P44" s="22"/>
      <c r="R44" s="96"/>
      <c r="S44" s="36"/>
      <c r="T44" s="193"/>
      <c r="U44" s="193"/>
      <c r="V44" s="193"/>
      <c r="W44" s="193"/>
      <c r="X44" s="193"/>
      <c r="Y44" s="198"/>
      <c r="Z44" s="48"/>
      <c r="AA44" s="48"/>
      <c r="AB44" s="48"/>
      <c r="AC44" s="48"/>
    </row>
    <row r="45" spans="1:97" s="16" customFormat="1" ht="29.25" customHeight="1">
      <c r="A45" s="60"/>
      <c r="B45" s="81"/>
      <c r="C45" s="72"/>
      <c r="D45" s="72"/>
      <c r="E45" s="72"/>
      <c r="F45" s="72"/>
      <c r="G45" s="72"/>
      <c r="H45" s="72"/>
      <c r="I45" s="72"/>
      <c r="J45" s="72"/>
      <c r="K45" s="72"/>
      <c r="L45" s="73"/>
      <c r="M45" s="74"/>
      <c r="N45" s="75"/>
      <c r="O45" s="76"/>
      <c r="P45" s="148"/>
      <c r="Q45" s="61"/>
      <c r="R45" s="61"/>
      <c r="S45" s="61"/>
      <c r="T45" s="199"/>
      <c r="U45" s="199"/>
      <c r="V45" s="199"/>
      <c r="W45" s="199"/>
      <c r="X45" s="199"/>
      <c r="Y45" s="200"/>
      <c r="Z45" s="59"/>
      <c r="AA45" s="59"/>
      <c r="AB45" s="59"/>
      <c r="AC45" s="5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206"/>
      <c r="CE45" s="206"/>
      <c r="CF45" s="206"/>
      <c r="CG45" s="206"/>
      <c r="CH45" s="206"/>
      <c r="CI45" s="206"/>
      <c r="CJ45" s="206"/>
      <c r="CK45" s="206"/>
      <c r="CL45" s="206"/>
      <c r="CM45" s="206"/>
      <c r="CN45" s="206"/>
      <c r="CO45" s="206"/>
      <c r="CP45" s="206"/>
      <c r="CQ45" s="206"/>
      <c r="CR45" s="206"/>
      <c r="CS45" s="206"/>
    </row>
    <row r="46" spans="1:97" s="16" customFormat="1" ht="42.75" customHeight="1">
      <c r="A46" s="60"/>
      <c r="B46" s="116"/>
      <c r="C46" s="72"/>
      <c r="D46" s="72"/>
      <c r="E46" s="72"/>
      <c r="F46" s="72"/>
      <c r="G46" s="72"/>
      <c r="H46" s="72"/>
      <c r="I46" s="72"/>
      <c r="J46" s="72"/>
      <c r="K46" s="72"/>
      <c r="L46" s="73"/>
      <c r="M46" s="74"/>
      <c r="N46" s="75"/>
      <c r="O46" s="76"/>
      <c r="P46" s="58"/>
      <c r="Q46" s="61"/>
      <c r="R46" s="61"/>
      <c r="S46" s="61"/>
      <c r="T46" s="199"/>
      <c r="U46" s="199"/>
      <c r="V46" s="199"/>
      <c r="W46" s="199"/>
      <c r="X46" s="199"/>
      <c r="Y46" s="201"/>
      <c r="Z46" s="59"/>
      <c r="AA46" s="59"/>
      <c r="AB46" s="59"/>
      <c r="AC46" s="5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206"/>
      <c r="CE46" s="206"/>
      <c r="CF46" s="206"/>
      <c r="CG46" s="206"/>
      <c r="CH46" s="206"/>
      <c r="CI46" s="206"/>
      <c r="CJ46" s="206"/>
      <c r="CK46" s="206"/>
      <c r="CL46" s="206"/>
      <c r="CM46" s="206"/>
      <c r="CN46" s="206"/>
      <c r="CO46" s="206"/>
      <c r="CP46" s="206"/>
      <c r="CQ46" s="206"/>
      <c r="CR46" s="206"/>
      <c r="CS46" s="206"/>
    </row>
    <row r="47" spans="1:97" s="16" customFormat="1" ht="12.75" customHeight="1">
      <c r="A47" s="60"/>
      <c r="B47" s="81"/>
      <c r="C47" s="72"/>
      <c r="D47" s="72"/>
      <c r="E47" s="72"/>
      <c r="F47" s="72"/>
      <c r="G47" s="72"/>
      <c r="H47" s="72"/>
      <c r="I47" s="72"/>
      <c r="J47" s="72"/>
      <c r="K47" s="72"/>
      <c r="L47" s="73"/>
      <c r="M47" s="74"/>
      <c r="N47" s="75"/>
      <c r="O47" s="76"/>
      <c r="P47" s="58"/>
      <c r="Q47" s="61"/>
      <c r="R47" s="61"/>
      <c r="S47" s="61"/>
      <c r="T47" s="199"/>
      <c r="U47" s="199"/>
      <c r="V47" s="199"/>
      <c r="W47" s="199"/>
      <c r="X47" s="199"/>
      <c r="Y47" s="201"/>
      <c r="Z47" s="59"/>
      <c r="AA47" s="59"/>
      <c r="AB47" s="59"/>
      <c r="AC47" s="5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206"/>
      <c r="CE47" s="206"/>
      <c r="CF47" s="206"/>
      <c r="CG47" s="206"/>
      <c r="CH47" s="206"/>
      <c r="CI47" s="206"/>
      <c r="CJ47" s="206"/>
      <c r="CK47" s="206"/>
      <c r="CL47" s="206"/>
      <c r="CM47" s="206"/>
      <c r="CN47" s="206"/>
      <c r="CO47" s="206"/>
      <c r="CP47" s="206"/>
      <c r="CQ47" s="206"/>
      <c r="CR47" s="206"/>
      <c r="CS47" s="206"/>
    </row>
    <row r="48" spans="1:97" s="16" customFormat="1" ht="12.75" customHeight="1">
      <c r="A48" s="60"/>
      <c r="B48" s="81"/>
      <c r="C48" s="72"/>
      <c r="D48" s="72"/>
      <c r="E48" s="72"/>
      <c r="F48" s="72"/>
      <c r="G48" s="72"/>
      <c r="H48" s="72"/>
      <c r="I48" s="72"/>
      <c r="J48" s="72"/>
      <c r="K48" s="72"/>
      <c r="L48" s="73"/>
      <c r="M48" s="74"/>
      <c r="N48" s="75"/>
      <c r="O48" s="76"/>
      <c r="P48" s="58"/>
      <c r="Q48" s="61"/>
      <c r="R48" s="61"/>
      <c r="S48" s="61"/>
      <c r="T48" s="199"/>
      <c r="U48" s="199"/>
      <c r="V48" s="199"/>
      <c r="W48" s="199"/>
      <c r="X48" s="199"/>
      <c r="Y48" s="201"/>
      <c r="Z48" s="59"/>
      <c r="AA48" s="59"/>
      <c r="AB48" s="59"/>
      <c r="AC48" s="5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206"/>
      <c r="CE48" s="206"/>
      <c r="CF48" s="206"/>
      <c r="CG48" s="206"/>
      <c r="CH48" s="206"/>
      <c r="CI48" s="206"/>
      <c r="CJ48" s="206"/>
      <c r="CK48" s="206"/>
      <c r="CL48" s="206"/>
      <c r="CM48" s="206"/>
      <c r="CN48" s="206"/>
      <c r="CO48" s="206"/>
      <c r="CP48" s="206"/>
      <c r="CQ48" s="206"/>
      <c r="CR48" s="206"/>
      <c r="CS48" s="206"/>
    </row>
    <row r="49" spans="1:97" s="16" customFormat="1" ht="30">
      <c r="A49" s="60"/>
      <c r="B49" s="285"/>
      <c r="C49" s="285"/>
      <c r="D49" s="285"/>
      <c r="E49" s="285"/>
      <c r="F49" s="285"/>
      <c r="G49" s="285"/>
      <c r="H49" s="63"/>
      <c r="I49" s="113"/>
      <c r="J49" s="113"/>
      <c r="K49" s="288" t="s">
        <v>129</v>
      </c>
      <c r="L49" s="288"/>
      <c r="M49" s="288"/>
      <c r="N49" s="288"/>
      <c r="O49" s="148">
        <f>IF(ISBLANK(K49),"ЗАПОВНІТЬ прізвище","")</f>
      </c>
      <c r="P49" s="58"/>
      <c r="Q49" s="61"/>
      <c r="R49" s="61"/>
      <c r="S49" s="61"/>
      <c r="T49" s="199"/>
      <c r="U49" s="199"/>
      <c r="V49" s="199"/>
      <c r="W49" s="199"/>
      <c r="X49" s="199"/>
      <c r="Y49" s="201"/>
      <c r="Z49" s="59"/>
      <c r="AA49" s="59"/>
      <c r="AB49" s="59"/>
      <c r="AC49" s="5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206"/>
      <c r="CE49" s="206"/>
      <c r="CF49" s="206"/>
      <c r="CG49" s="206"/>
      <c r="CH49" s="206"/>
      <c r="CI49" s="206"/>
      <c r="CJ49" s="206"/>
      <c r="CK49" s="206"/>
      <c r="CL49" s="206"/>
      <c r="CM49" s="206"/>
      <c r="CN49" s="206"/>
      <c r="CO49" s="206"/>
      <c r="CP49" s="206"/>
      <c r="CQ49" s="206"/>
      <c r="CR49" s="206"/>
      <c r="CS49" s="206"/>
    </row>
    <row r="50" spans="1:21" ht="19.5" customHeight="1">
      <c r="A50" s="60"/>
      <c r="B50" s="131"/>
      <c r="C50" s="289" t="s">
        <v>90</v>
      </c>
      <c r="D50" s="289"/>
      <c r="E50" s="289"/>
      <c r="F50" s="289"/>
      <c r="G50" s="132"/>
      <c r="H50" s="119"/>
      <c r="I50" s="118"/>
      <c r="J50" s="111"/>
      <c r="K50" s="278" t="s">
        <v>93</v>
      </c>
      <c r="L50" s="278"/>
      <c r="M50" s="278"/>
      <c r="N50" s="278"/>
      <c r="O50" s="62"/>
      <c r="P50" s="41"/>
      <c r="Q50" s="42"/>
      <c r="R50" s="39"/>
      <c r="S50" s="39"/>
      <c r="T50" s="195"/>
      <c r="U50" s="195"/>
    </row>
    <row r="51" spans="1:21" ht="45" customHeight="1">
      <c r="A51" s="17"/>
      <c r="B51" s="285"/>
      <c r="C51" s="285"/>
      <c r="D51" s="285"/>
      <c r="E51" s="285"/>
      <c r="F51" s="285"/>
      <c r="G51" s="285"/>
      <c r="H51" s="290"/>
      <c r="I51" s="290"/>
      <c r="J51" s="117"/>
      <c r="K51" s="288" t="s">
        <v>130</v>
      </c>
      <c r="L51" s="288"/>
      <c r="M51" s="288"/>
      <c r="N51" s="288"/>
      <c r="O51" s="180">
        <f>IF(ISBLANK(K51),"ЗАПОВНІТЬ прізвище","")</f>
      </c>
      <c r="P51" s="43"/>
      <c r="Q51" s="44"/>
      <c r="R51" s="39"/>
      <c r="S51" s="39"/>
      <c r="T51" s="195"/>
      <c r="U51" s="195"/>
    </row>
    <row r="52" spans="1:21" ht="24" customHeight="1">
      <c r="A52" s="17"/>
      <c r="B52" s="282" t="s">
        <v>91</v>
      </c>
      <c r="C52" s="283"/>
      <c r="D52" s="283"/>
      <c r="E52" s="283"/>
      <c r="F52" s="283"/>
      <c r="G52" s="283"/>
      <c r="H52" s="284"/>
      <c r="I52" s="284"/>
      <c r="J52" s="112"/>
      <c r="K52" s="278" t="s">
        <v>94</v>
      </c>
      <c r="L52" s="278"/>
      <c r="M52" s="278"/>
      <c r="N52" s="278"/>
      <c r="O52" s="57"/>
      <c r="P52" s="43"/>
      <c r="Q52" s="44"/>
      <c r="R52" s="39"/>
      <c r="S52" s="39"/>
      <c r="T52" s="195"/>
      <c r="U52" s="195"/>
    </row>
    <row r="53" spans="1:21" ht="44.25" customHeight="1">
      <c r="A53" s="17"/>
      <c r="B53" s="285"/>
      <c r="C53" s="285"/>
      <c r="D53" s="285"/>
      <c r="E53" s="285"/>
      <c r="F53" s="285"/>
      <c r="G53" s="285"/>
      <c r="H53" s="9"/>
      <c r="I53" s="10"/>
      <c r="J53" s="10"/>
      <c r="K53" s="286" t="s">
        <v>131</v>
      </c>
      <c r="L53" s="286"/>
      <c r="M53" s="286"/>
      <c r="N53" s="286"/>
      <c r="O53" s="148">
        <f>IF(ISBLANK(K53),"ЗАПОВНІТЬ прізвище","")</f>
      </c>
      <c r="P53" s="41"/>
      <c r="Q53" s="42"/>
      <c r="R53" s="39"/>
      <c r="S53" s="39"/>
      <c r="T53" s="195"/>
      <c r="U53" s="195"/>
    </row>
    <row r="54" spans="1:21" ht="36.75" customHeight="1">
      <c r="A54" s="17"/>
      <c r="B54" s="150"/>
      <c r="C54" s="287" t="s">
        <v>92</v>
      </c>
      <c r="D54" s="287"/>
      <c r="E54" s="287"/>
      <c r="F54" s="287"/>
      <c r="G54" s="67"/>
      <c r="H54" s="9"/>
      <c r="I54" s="118"/>
      <c r="J54" s="114"/>
      <c r="K54" s="278" t="s">
        <v>94</v>
      </c>
      <c r="L54" s="278"/>
      <c r="M54" s="278"/>
      <c r="N54" s="278"/>
      <c r="O54" s="176"/>
      <c r="P54" s="43"/>
      <c r="Q54" s="44"/>
      <c r="R54" s="45"/>
      <c r="S54" s="44"/>
      <c r="T54" s="203"/>
      <c r="U54" s="195"/>
    </row>
    <row r="55" spans="1:97" ht="54.75" customHeight="1">
      <c r="A55" s="17"/>
      <c r="B55" s="210" t="s">
        <v>97</v>
      </c>
      <c r="C55" s="207"/>
      <c r="D55" s="207"/>
      <c r="E55" s="365" t="s">
        <v>132</v>
      </c>
      <c r="F55" s="365"/>
      <c r="G55" s="365"/>
      <c r="H55" s="130" t="s">
        <v>51</v>
      </c>
      <c r="I55" s="209" t="s">
        <v>133</v>
      </c>
      <c r="J55" s="114"/>
      <c r="K55" s="179" t="s">
        <v>96</v>
      </c>
      <c r="L55" s="366" t="s">
        <v>134</v>
      </c>
      <c r="M55" s="366"/>
      <c r="N55" s="366"/>
      <c r="O55" s="277" t="s">
        <v>125</v>
      </c>
      <c r="P55" s="277"/>
      <c r="Q55" s="168"/>
      <c r="R55" s="43"/>
      <c r="S55" s="44"/>
      <c r="T55" s="204"/>
      <c r="U55" s="202"/>
      <c r="V55" s="203"/>
      <c r="W55" s="195"/>
      <c r="Y55" s="184"/>
      <c r="Z55" s="184"/>
      <c r="CD55" s="47"/>
      <c r="CE55" s="47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</row>
    <row r="56" spans="1:97" ht="24" customHeight="1">
      <c r="A56" s="17"/>
      <c r="B56" s="17"/>
      <c r="C56" s="17"/>
      <c r="D56" s="17"/>
      <c r="E56" s="149">
        <f>IF(ISBLANK(E55),"ЗАПОВНІТЬ Код міста, № телефону","")</f>
      </c>
      <c r="F56" s="13"/>
      <c r="G56" s="13"/>
      <c r="I56" s="149">
        <f>IF(ISBLANK(I55),"ЗАПОВНІТЬ Код міста, № факсу","")</f>
      </c>
      <c r="L56" s="149">
        <f>IF(ISBLANK(L55),"ЗАПОВНІТЬ ел.пошта","")</f>
      </c>
      <c r="M56" s="13"/>
      <c r="N56" s="66"/>
      <c r="P56" s="13"/>
      <c r="Q56" s="169"/>
      <c r="R56" s="41"/>
      <c r="S56" s="42"/>
      <c r="T56" s="195"/>
      <c r="U56" s="195"/>
      <c r="V56" s="195"/>
      <c r="W56" s="195"/>
      <c r="Y56" s="184"/>
      <c r="Z56" s="184"/>
      <c r="CD56" s="47"/>
      <c r="CE56" s="47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</row>
    <row r="57" spans="1:16" ht="23.25">
      <c r="A57" s="17"/>
      <c r="P57" s="23"/>
    </row>
    <row r="58" ht="23.25">
      <c r="A58" s="17"/>
    </row>
    <row r="59" ht="23.25">
      <c r="A59" s="17"/>
    </row>
    <row r="60" spans="3:4" ht="23.25">
      <c r="C60" s="21"/>
      <c r="D60" s="21"/>
    </row>
    <row r="62" spans="1:97" s="24" customFormat="1" ht="42.75" customHeight="1">
      <c r="A62" s="1"/>
      <c r="B62" s="82"/>
      <c r="C62" s="11"/>
      <c r="D62" s="11"/>
      <c r="E62" s="11"/>
      <c r="F62" s="11"/>
      <c r="G62" s="11"/>
      <c r="H62" s="11"/>
      <c r="I62" s="11"/>
      <c r="J62" s="11"/>
      <c r="K62" s="11"/>
      <c r="L62" s="66"/>
      <c r="M62" s="11"/>
      <c r="N62" s="11"/>
      <c r="O62" s="11"/>
      <c r="T62" s="184"/>
      <c r="U62" s="184"/>
      <c r="V62" s="184"/>
      <c r="W62" s="184"/>
      <c r="X62" s="184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D62" s="184"/>
      <c r="CE62" s="184"/>
      <c r="CF62" s="184"/>
      <c r="CG62" s="184"/>
      <c r="CH62" s="184"/>
      <c r="CI62" s="184"/>
      <c r="CJ62" s="184"/>
      <c r="CK62" s="184"/>
      <c r="CL62" s="184"/>
      <c r="CM62" s="184"/>
      <c r="CN62" s="184"/>
      <c r="CO62" s="184"/>
      <c r="CP62" s="184"/>
      <c r="CQ62" s="184"/>
      <c r="CR62" s="184"/>
      <c r="CS62" s="184"/>
    </row>
  </sheetData>
  <sheetProtection password="CF22" sheet="1" selectLockedCells="1"/>
  <mergeCells count="63">
    <mergeCell ref="K1:O1"/>
    <mergeCell ref="B2:O2"/>
    <mergeCell ref="B3:O3"/>
    <mergeCell ref="B6:H6"/>
    <mergeCell ref="L6:O6"/>
    <mergeCell ref="B7:H8"/>
    <mergeCell ref="I7:I9"/>
    <mergeCell ref="L7:O9"/>
    <mergeCell ref="B9:H9"/>
    <mergeCell ref="B11:G11"/>
    <mergeCell ref="B12:G12"/>
    <mergeCell ref="H12:O12"/>
    <mergeCell ref="B14:F14"/>
    <mergeCell ref="H14:O14"/>
    <mergeCell ref="H15:O15"/>
    <mergeCell ref="H11:O11"/>
    <mergeCell ref="C18:K18"/>
    <mergeCell ref="C19:K19"/>
    <mergeCell ref="C20:K20"/>
    <mergeCell ref="C21:F21"/>
    <mergeCell ref="G21:K21"/>
    <mergeCell ref="G22:K22"/>
    <mergeCell ref="C23:K23"/>
    <mergeCell ref="C24:K24"/>
    <mergeCell ref="C25:K25"/>
    <mergeCell ref="C26:F26"/>
    <mergeCell ref="G26:K26"/>
    <mergeCell ref="G27:K27"/>
    <mergeCell ref="C28:K28"/>
    <mergeCell ref="C29:K29"/>
    <mergeCell ref="C30:K30"/>
    <mergeCell ref="C31:K31"/>
    <mergeCell ref="C32:F32"/>
    <mergeCell ref="G32:K32"/>
    <mergeCell ref="G33:K33"/>
    <mergeCell ref="C34:K34"/>
    <mergeCell ref="C35:K35"/>
    <mergeCell ref="C36:K36"/>
    <mergeCell ref="C37:K37"/>
    <mergeCell ref="C38:K38"/>
    <mergeCell ref="C39:K39"/>
    <mergeCell ref="C40:K40"/>
    <mergeCell ref="C41:K41"/>
    <mergeCell ref="C42:K42"/>
    <mergeCell ref="C43:K43"/>
    <mergeCell ref="C44:K44"/>
    <mergeCell ref="B49:G49"/>
    <mergeCell ref="K49:N49"/>
    <mergeCell ref="C50:F50"/>
    <mergeCell ref="K50:N50"/>
    <mergeCell ref="B51:G51"/>
    <mergeCell ref="H51:I51"/>
    <mergeCell ref="K51:N51"/>
    <mergeCell ref="E55:G55"/>
    <mergeCell ref="L55:N55"/>
    <mergeCell ref="O55:P55"/>
    <mergeCell ref="B52:G52"/>
    <mergeCell ref="H52:I52"/>
    <mergeCell ref="K52:N52"/>
    <mergeCell ref="B53:G53"/>
    <mergeCell ref="K53:N53"/>
    <mergeCell ref="C54:F54"/>
    <mergeCell ref="K54:N54"/>
  </mergeCells>
  <conditionalFormatting sqref="P34:P44">
    <cfRule type="containsText" priority="45" dxfId="159" operator="containsText" text="Заповніть">
      <formula>NOT(ISERROR(SEARCH("Заповніть",P34)))</formula>
    </cfRule>
  </conditionalFormatting>
  <conditionalFormatting sqref="M4">
    <cfRule type="containsText" priority="39" dxfId="159" operator="containsText" stopIfTrue="1" text="ЗАПОВНІТЬ місяць">
      <formula>NOT(ISERROR(SEARCH("ЗАПОВНІТЬ місяць",M4)))</formula>
    </cfRule>
  </conditionalFormatting>
  <conditionalFormatting sqref="P14">
    <cfRule type="containsText" priority="38" dxfId="159" operator="containsText" stopIfTrue="1" text="ЗАПОВНІТЬ адресу">
      <formula>NOT(ISERROR(SEARCH("ЗАПОВНІТЬ адресу",P14)))</formula>
    </cfRule>
  </conditionalFormatting>
  <conditionalFormatting sqref="P12">
    <cfRule type="containsText" priority="37" dxfId="159" operator="containsText" stopIfTrue="1" text="ЗАПОВНІТЬ назву">
      <formula>NOT(ISERROR(SEARCH("ЗАПОВНІТЬ назву",P12)))</formula>
    </cfRule>
  </conditionalFormatting>
  <conditionalFormatting sqref="O49 O51 O53">
    <cfRule type="containsText" priority="29" dxfId="159" operator="containsText" stopIfTrue="1" text="ЗАПОВНІТЬ ПРІЗВИЩЕ">
      <formula>NOT(ISERROR(SEARCH("ЗАПОВНІТЬ ПРІЗВИЩЕ",O49)))</formula>
    </cfRule>
  </conditionalFormatting>
  <conditionalFormatting sqref="P45:P49">
    <cfRule type="containsText" priority="27" dxfId="159" operator="containsText" text="Заповніть">
      <formula>NOT(ISERROR(SEARCH("Заповніть",P45)))</formula>
    </cfRule>
  </conditionalFormatting>
  <conditionalFormatting sqref="B50 B54">
    <cfRule type="containsText" priority="26" dxfId="159" operator="containsText" stopIfTrue="1" text="ЗАПОВНІТЬ">
      <formula>NOT(ISERROR(SEARCH("ЗАПОВНІТЬ",B50)))</formula>
    </cfRule>
  </conditionalFormatting>
  <conditionalFormatting sqref="N45:O48">
    <cfRule type="cellIs" priority="24" dxfId="160" operator="equal" stopIfTrue="1">
      <formula>0</formula>
    </cfRule>
  </conditionalFormatting>
  <conditionalFormatting sqref="N20:O22 N25:O27 N30:O36 N38:O43 N37 N44">
    <cfRule type="cellIs" priority="16" dxfId="160" operator="equal" stopIfTrue="1">
      <formula>0</formula>
    </cfRule>
  </conditionalFormatting>
  <conditionalFormatting sqref="N23:O24">
    <cfRule type="cellIs" priority="15" dxfId="160" operator="equal" stopIfTrue="1">
      <formula>0</formula>
    </cfRule>
  </conditionalFormatting>
  <conditionalFormatting sqref="N28:O29">
    <cfRule type="cellIs" priority="14" dxfId="160" operator="equal" stopIfTrue="1">
      <formula>0</formula>
    </cfRule>
  </conditionalFormatting>
  <conditionalFormatting sqref="O37">
    <cfRule type="cellIs" priority="13" dxfId="160" operator="equal" stopIfTrue="1">
      <formula>0</formula>
    </cfRule>
  </conditionalFormatting>
  <conditionalFormatting sqref="O44">
    <cfRule type="cellIs" priority="12" dxfId="160" operator="equal" stopIfTrue="1">
      <formula>0</formula>
    </cfRule>
  </conditionalFormatting>
  <conditionalFormatting sqref="N24:O24">
    <cfRule type="cellIs" priority="11" dxfId="160" operator="equal" stopIfTrue="1">
      <formula>0</formula>
    </cfRule>
  </conditionalFormatting>
  <conditionalFormatting sqref="N24">
    <cfRule type="cellIs" priority="10" dxfId="160" operator="equal" stopIfTrue="1">
      <formula>0</formula>
    </cfRule>
  </conditionalFormatting>
  <conditionalFormatting sqref="O24">
    <cfRule type="cellIs" priority="9" dxfId="160" operator="equal" stopIfTrue="1">
      <formula>0</formula>
    </cfRule>
  </conditionalFormatting>
  <conditionalFormatting sqref="N24:O24">
    <cfRule type="cellIs" priority="8" dxfId="160" operator="equal" stopIfTrue="1">
      <formula>0</formula>
    </cfRule>
  </conditionalFormatting>
  <conditionalFormatting sqref="N24:O24">
    <cfRule type="cellIs" priority="7" dxfId="160" operator="equal" stopIfTrue="1">
      <formula>0</formula>
    </cfRule>
  </conditionalFormatting>
  <conditionalFormatting sqref="N29:O29">
    <cfRule type="cellIs" priority="6" dxfId="160" operator="equal" stopIfTrue="1">
      <formula>0</formula>
    </cfRule>
  </conditionalFormatting>
  <conditionalFormatting sqref="N29">
    <cfRule type="cellIs" priority="5" dxfId="160" operator="equal" stopIfTrue="1">
      <formula>0</formula>
    </cfRule>
  </conditionalFormatting>
  <conditionalFormatting sqref="O29">
    <cfRule type="cellIs" priority="4" dxfId="160" operator="equal" stopIfTrue="1">
      <formula>0</formula>
    </cfRule>
  </conditionalFormatting>
  <conditionalFormatting sqref="N29:O29">
    <cfRule type="cellIs" priority="3" dxfId="160" operator="equal" stopIfTrue="1">
      <formula>0</formula>
    </cfRule>
  </conditionalFormatting>
  <conditionalFormatting sqref="N29">
    <cfRule type="cellIs" priority="2" dxfId="160" operator="equal" stopIfTrue="1">
      <formula>0</formula>
    </cfRule>
  </conditionalFormatting>
  <conditionalFormatting sqref="O29">
    <cfRule type="cellIs" priority="1" dxfId="160" operator="equal" stopIfTrue="1">
      <formula>0</formula>
    </cfRule>
  </conditionalFormatting>
  <printOptions horizontalCentered="1"/>
  <pageMargins left="0.31496062992125984" right="0.15748031496062992" top="0.4724409448818898" bottom="0.2362204724409449" header="0.15748031496062992" footer="0.2362204724409449"/>
  <pageSetup cellComments="asDisplayed" fitToHeight="1" fitToWidth="1" horizontalDpi="600" verticalDpi="600" orientation="portrait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F63"/>
  <sheetViews>
    <sheetView showGridLines="0" zoomScale="60" zoomScaleNormal="60" zoomScalePageLayoutView="39" workbookViewId="0" topLeftCell="A16">
      <selection activeCell="O32" sqref="O32"/>
    </sheetView>
  </sheetViews>
  <sheetFormatPr defaultColWidth="15.75390625" defaultRowHeight="12.75"/>
  <cols>
    <col min="1" max="1" width="2.375" style="1" customWidth="1"/>
    <col min="2" max="2" width="10.625" style="82" customWidth="1"/>
    <col min="3" max="3" width="15.25390625" style="11" customWidth="1"/>
    <col min="4" max="4" width="12.625" style="11" customWidth="1"/>
    <col min="5" max="5" width="11.375" style="11" customWidth="1"/>
    <col min="6" max="6" width="11.00390625" style="11" customWidth="1"/>
    <col min="7" max="8" width="13.75390625" style="11" customWidth="1"/>
    <col min="9" max="9" width="26.375" style="11" customWidth="1"/>
    <col min="10" max="10" width="14.75390625" style="11" customWidth="1"/>
    <col min="11" max="11" width="24.625" style="11" customWidth="1"/>
    <col min="12" max="12" width="15.75390625" style="11" customWidth="1"/>
    <col min="13" max="13" width="11.00390625" style="66" customWidth="1"/>
    <col min="14" max="14" width="21.625" style="11" customWidth="1"/>
    <col min="15" max="15" width="21.125" style="11" customWidth="1"/>
    <col min="16" max="16" width="28.00390625" style="11" customWidth="1"/>
    <col min="17" max="17" width="5.00390625" style="24" customWidth="1"/>
    <col min="18" max="18" width="14.75390625" style="24" customWidth="1"/>
    <col min="19" max="20" width="15.75390625" style="24" customWidth="1"/>
    <col min="21" max="25" width="9.75390625" style="184" customWidth="1"/>
    <col min="26" max="82" width="9.75390625" style="47" customWidth="1"/>
    <col min="83" max="84" width="9.75390625" style="184" customWidth="1"/>
    <col min="85" max="16384" width="15.75390625" style="1" customWidth="1"/>
  </cols>
  <sheetData>
    <row r="1" spans="1:84" s="55" customFormat="1" ht="124.5" customHeight="1">
      <c r="A1" s="50"/>
      <c r="B1" s="79"/>
      <c r="C1" s="51"/>
      <c r="D1" s="51"/>
      <c r="E1" s="51"/>
      <c r="F1" s="51"/>
      <c r="G1" s="51"/>
      <c r="H1" s="51"/>
      <c r="I1" s="51"/>
      <c r="J1" s="51"/>
      <c r="K1" s="51"/>
      <c r="L1" s="279" t="s">
        <v>122</v>
      </c>
      <c r="M1" s="279"/>
      <c r="N1" s="279"/>
      <c r="O1" s="279"/>
      <c r="P1" s="279"/>
      <c r="Q1" s="52"/>
      <c r="R1" s="53"/>
      <c r="S1" s="53"/>
      <c r="T1" s="53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</row>
    <row r="2" spans="1:84" s="55" customFormat="1" ht="25.5" customHeight="1">
      <c r="A2" s="50"/>
      <c r="B2" s="331" t="s">
        <v>62</v>
      </c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52"/>
      <c r="R2" s="53"/>
      <c r="S2" s="53"/>
      <c r="T2" s="53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</row>
    <row r="3" spans="1:84" s="12" customFormat="1" ht="60" customHeight="1">
      <c r="A3" s="18"/>
      <c r="B3" s="332" t="s">
        <v>124</v>
      </c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25"/>
      <c r="R3" s="26"/>
      <c r="S3" s="26"/>
      <c r="T3" s="26"/>
      <c r="U3" s="183"/>
      <c r="V3" s="183"/>
      <c r="W3" s="183"/>
      <c r="X3" s="183"/>
      <c r="Y3" s="183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183"/>
      <c r="CF3" s="183"/>
    </row>
    <row r="4" spans="1:17" ht="37.5" customHeight="1">
      <c r="A4" s="17"/>
      <c r="B4" s="79"/>
      <c r="C4" s="4"/>
      <c r="D4" s="4"/>
      <c r="E4" s="4"/>
      <c r="F4" s="4"/>
      <c r="G4" s="5"/>
      <c r="H4" s="167" t="s">
        <v>49</v>
      </c>
      <c r="I4" s="172" t="s">
        <v>120</v>
      </c>
      <c r="J4" s="182" t="str">
        <f>'1 січ'!$J$4</f>
        <v>2019</v>
      </c>
      <c r="K4" s="133" t="s">
        <v>50</v>
      </c>
      <c r="N4" s="148">
        <f>IF(ISBLANK(I4),"ЗАПОВНІТЬ місяць та рік","")</f>
      </c>
      <c r="O4" s="3"/>
      <c r="P4" s="3"/>
      <c r="Q4" s="23"/>
    </row>
    <row r="5" spans="1:17" ht="24" thickBot="1">
      <c r="A5" s="17"/>
      <c r="B5" s="79"/>
      <c r="C5" s="6"/>
      <c r="D5" s="6"/>
      <c r="E5" s="6"/>
      <c r="F5" s="6"/>
      <c r="G5" s="7" t="s">
        <v>43</v>
      </c>
      <c r="H5" s="19"/>
      <c r="I5" s="68" t="s">
        <v>44</v>
      </c>
      <c r="J5" s="68"/>
      <c r="K5" s="68"/>
      <c r="L5" s="7"/>
      <c r="M5" s="64"/>
      <c r="N5" s="8"/>
      <c r="O5" s="14"/>
      <c r="P5" s="14"/>
      <c r="Q5" s="23"/>
    </row>
    <row r="6" spans="1:22" ht="45" customHeight="1" thickBot="1">
      <c r="A6" s="17"/>
      <c r="B6" s="333" t="s">
        <v>48</v>
      </c>
      <c r="C6" s="334"/>
      <c r="D6" s="334"/>
      <c r="E6" s="334"/>
      <c r="F6" s="334"/>
      <c r="G6" s="334"/>
      <c r="H6" s="335"/>
      <c r="I6" s="129" t="s">
        <v>15</v>
      </c>
      <c r="J6" s="127"/>
      <c r="K6" s="127"/>
      <c r="L6" s="125"/>
      <c r="M6" s="336" t="s">
        <v>89</v>
      </c>
      <c r="N6" s="336"/>
      <c r="O6" s="336"/>
      <c r="P6" s="336"/>
      <c r="Q6" s="23"/>
      <c r="R6" s="27"/>
      <c r="S6" s="27"/>
      <c r="T6" s="27"/>
      <c r="U6" s="186"/>
      <c r="V6" s="186"/>
    </row>
    <row r="7" spans="1:22" ht="24" customHeight="1">
      <c r="A7" s="17"/>
      <c r="B7" s="337" t="s">
        <v>88</v>
      </c>
      <c r="C7" s="338"/>
      <c r="D7" s="338"/>
      <c r="E7" s="338"/>
      <c r="F7" s="338"/>
      <c r="G7" s="338"/>
      <c r="H7" s="339"/>
      <c r="I7" s="343" t="s">
        <v>47</v>
      </c>
      <c r="J7" s="128"/>
      <c r="K7" s="128"/>
      <c r="L7" s="88"/>
      <c r="M7" s="346" t="s">
        <v>123</v>
      </c>
      <c r="N7" s="346"/>
      <c r="O7" s="346"/>
      <c r="P7" s="346"/>
      <c r="Q7" s="23"/>
      <c r="R7" s="27"/>
      <c r="S7" s="27"/>
      <c r="T7" s="27"/>
      <c r="U7" s="186"/>
      <c r="V7" s="186"/>
    </row>
    <row r="8" spans="1:22" ht="58.5" customHeight="1">
      <c r="A8" s="17"/>
      <c r="B8" s="340"/>
      <c r="C8" s="341"/>
      <c r="D8" s="341"/>
      <c r="E8" s="341"/>
      <c r="F8" s="341"/>
      <c r="G8" s="341"/>
      <c r="H8" s="342"/>
      <c r="I8" s="344"/>
      <c r="J8" s="128"/>
      <c r="K8" s="128"/>
      <c r="L8" s="120"/>
      <c r="M8" s="346"/>
      <c r="N8" s="346"/>
      <c r="O8" s="346"/>
      <c r="P8" s="346"/>
      <c r="Q8" s="23"/>
      <c r="R8" s="29"/>
      <c r="S8" s="29"/>
      <c r="T8" s="29"/>
      <c r="U8" s="188"/>
      <c r="V8" s="188"/>
    </row>
    <row r="9" spans="1:22" ht="69" customHeight="1" thickBot="1">
      <c r="A9" s="17"/>
      <c r="B9" s="347" t="s">
        <v>95</v>
      </c>
      <c r="C9" s="348"/>
      <c r="D9" s="348"/>
      <c r="E9" s="348"/>
      <c r="F9" s="348"/>
      <c r="G9" s="348"/>
      <c r="H9" s="349"/>
      <c r="I9" s="345"/>
      <c r="J9" s="128"/>
      <c r="K9" s="128"/>
      <c r="L9" s="120"/>
      <c r="M9" s="346"/>
      <c r="N9" s="346"/>
      <c r="O9" s="346"/>
      <c r="P9" s="346"/>
      <c r="Q9" s="23"/>
      <c r="U9" s="188"/>
      <c r="V9" s="188"/>
    </row>
    <row r="10" spans="1:22" ht="20.25" customHeight="1" thickBot="1">
      <c r="A10" s="17"/>
      <c r="B10" s="80"/>
      <c r="C10" s="2"/>
      <c r="D10" s="2"/>
      <c r="E10" s="2"/>
      <c r="F10" s="2"/>
      <c r="G10" s="2"/>
      <c r="H10" s="2"/>
      <c r="I10" s="2"/>
      <c r="J10" s="2"/>
      <c r="K10" s="2"/>
      <c r="L10" s="2"/>
      <c r="M10" s="65"/>
      <c r="N10" s="2"/>
      <c r="O10" s="2"/>
      <c r="P10" s="2"/>
      <c r="Q10" s="31"/>
      <c r="R10" s="30"/>
      <c r="S10" s="30"/>
      <c r="T10" s="30"/>
      <c r="U10" s="188"/>
      <c r="V10" s="188"/>
    </row>
    <row r="11" spans="1:22" ht="23.25">
      <c r="A11" s="17"/>
      <c r="B11" s="357" t="s">
        <v>84</v>
      </c>
      <c r="C11" s="358"/>
      <c r="D11" s="358"/>
      <c r="E11" s="358"/>
      <c r="F11" s="358"/>
      <c r="G11" s="355"/>
      <c r="H11" s="355"/>
      <c r="I11" s="355"/>
      <c r="J11" s="355"/>
      <c r="K11" s="355"/>
      <c r="L11" s="355"/>
      <c r="M11" s="355"/>
      <c r="N11" s="355"/>
      <c r="O11" s="355"/>
      <c r="P11" s="356"/>
      <c r="R11" s="30"/>
      <c r="S11" s="30"/>
      <c r="T11" s="30"/>
      <c r="U11" s="188"/>
      <c r="V11" s="188"/>
    </row>
    <row r="12" spans="2:30" ht="26.25">
      <c r="B12" s="359" t="s">
        <v>82</v>
      </c>
      <c r="C12" s="360"/>
      <c r="D12" s="360"/>
      <c r="E12" s="360"/>
      <c r="F12" s="360"/>
      <c r="G12" s="376" t="str">
        <f>'3 бер'!H12</f>
        <v>КП "Водоканал" Мелітопольської міської ради Запорізької області</v>
      </c>
      <c r="H12" s="376"/>
      <c r="I12" s="376"/>
      <c r="J12" s="376"/>
      <c r="K12" s="376"/>
      <c r="L12" s="376"/>
      <c r="M12" s="376"/>
      <c r="N12" s="376"/>
      <c r="O12" s="376"/>
      <c r="P12" s="377"/>
      <c r="Q12" s="148">
        <f>IF(ISBLANK(G12),"ЗАПОВНІТЬ назву","")</f>
      </c>
      <c r="R12" s="56"/>
      <c r="S12" s="56"/>
      <c r="T12" s="56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</row>
    <row r="13" spans="2:30" ht="27">
      <c r="B13" s="135" t="s">
        <v>83</v>
      </c>
      <c r="C13" s="126"/>
      <c r="D13" s="126"/>
      <c r="E13" s="126"/>
      <c r="F13" s="126"/>
      <c r="G13" s="378" t="str">
        <f>'3 бер'!H13</f>
        <v>код 03327090</v>
      </c>
      <c r="H13" s="378"/>
      <c r="I13" s="238"/>
      <c r="J13" s="238"/>
      <c r="K13" s="238"/>
      <c r="L13" s="238"/>
      <c r="M13" s="238"/>
      <c r="N13" s="238"/>
      <c r="O13" s="238"/>
      <c r="P13" s="239"/>
      <c r="Q13" s="173"/>
      <c r="R13" s="56"/>
      <c r="S13" s="56"/>
      <c r="T13" s="56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</row>
    <row r="14" spans="1:84" s="15" customFormat="1" ht="26.25">
      <c r="A14" s="17"/>
      <c r="B14" s="361" t="s">
        <v>81</v>
      </c>
      <c r="C14" s="362"/>
      <c r="D14" s="362"/>
      <c r="E14" s="362"/>
      <c r="F14" s="362"/>
      <c r="G14" s="351" t="str">
        <f>'3 бер'!H14</f>
        <v>72312 Запорізька область, м. Мелітополь, вул.Покровська, будинок 100</v>
      </c>
      <c r="H14" s="351"/>
      <c r="I14" s="351"/>
      <c r="J14" s="351"/>
      <c r="K14" s="351"/>
      <c r="L14" s="351"/>
      <c r="M14" s="351"/>
      <c r="N14" s="351"/>
      <c r="O14" s="351"/>
      <c r="P14" s="352"/>
      <c r="Q14" s="148">
        <f>IF(ISBLANK(G14),"ЗАПОВНІТЬ адресу","")</f>
      </c>
      <c r="R14" s="33"/>
      <c r="S14" s="32"/>
      <c r="T14" s="32"/>
      <c r="U14" s="188"/>
      <c r="V14" s="188"/>
      <c r="W14" s="184"/>
      <c r="X14" s="184"/>
      <c r="Y14" s="184"/>
      <c r="Z14" s="47"/>
      <c r="AA14" s="47"/>
      <c r="AB14" s="47"/>
      <c r="AC14" s="47"/>
      <c r="AD14" s="47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193"/>
      <c r="CF14" s="193"/>
    </row>
    <row r="15" spans="1:30" ht="39" customHeight="1" thickBot="1">
      <c r="A15" s="20"/>
      <c r="B15" s="136" t="s">
        <v>68</v>
      </c>
      <c r="C15" s="123"/>
      <c r="D15" s="123"/>
      <c r="E15" s="123"/>
      <c r="F15" s="123"/>
      <c r="G15" s="370" t="s">
        <v>69</v>
      </c>
      <c r="H15" s="370"/>
      <c r="I15" s="370"/>
      <c r="J15" s="370"/>
      <c r="K15" s="370"/>
      <c r="L15" s="370"/>
      <c r="M15" s="370"/>
      <c r="N15" s="370"/>
      <c r="O15" s="370"/>
      <c r="P15" s="371"/>
      <c r="Q15" s="174"/>
      <c r="R15" s="34"/>
      <c r="S15" s="34"/>
      <c r="T15" s="34"/>
      <c r="U15" s="192"/>
      <c r="V15" s="192"/>
      <c r="W15" s="193"/>
      <c r="X15" s="193"/>
      <c r="Y15" s="193"/>
      <c r="Z15" s="48"/>
      <c r="AA15" s="48"/>
      <c r="AB15" s="48"/>
      <c r="AC15" s="48"/>
      <c r="AD15" s="48"/>
    </row>
    <row r="16" spans="1:84" s="154" customFormat="1" ht="6.75" customHeight="1">
      <c r="A16" s="151"/>
      <c r="B16" s="152"/>
      <c r="C16" s="85"/>
      <c r="D16" s="85"/>
      <c r="E16" s="85"/>
      <c r="F16" s="85"/>
      <c r="G16" s="86"/>
      <c r="H16" s="86"/>
      <c r="I16" s="86"/>
      <c r="J16" s="86"/>
      <c r="K16" s="86"/>
      <c r="L16" s="86"/>
      <c r="M16" s="87"/>
      <c r="N16" s="86"/>
      <c r="O16" s="86"/>
      <c r="P16" s="86"/>
      <c r="Q16" s="37"/>
      <c r="R16" s="38"/>
      <c r="S16" s="38"/>
      <c r="T16" s="38"/>
      <c r="U16" s="195"/>
      <c r="V16" s="195"/>
      <c r="W16" s="195"/>
      <c r="X16" s="195"/>
      <c r="Y16" s="195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3"/>
      <c r="BM16" s="153"/>
      <c r="BN16" s="153"/>
      <c r="BO16" s="153"/>
      <c r="BP16" s="153"/>
      <c r="BQ16" s="153"/>
      <c r="BR16" s="153"/>
      <c r="BS16" s="153"/>
      <c r="BT16" s="153"/>
      <c r="BU16" s="153"/>
      <c r="BV16" s="153"/>
      <c r="BW16" s="153"/>
      <c r="BX16" s="153"/>
      <c r="BY16" s="153"/>
      <c r="BZ16" s="153"/>
      <c r="CA16" s="153"/>
      <c r="CB16" s="153"/>
      <c r="CC16" s="153"/>
      <c r="CD16" s="153"/>
      <c r="CE16" s="195"/>
      <c r="CF16" s="195"/>
    </row>
    <row r="17" spans="2:84" s="69" customFormat="1" ht="26.25" customHeight="1" thickBot="1">
      <c r="B17" s="159"/>
      <c r="C17" s="160"/>
      <c r="D17" s="160"/>
      <c r="E17" s="160"/>
      <c r="F17" s="161"/>
      <c r="G17" s="162"/>
      <c r="H17" s="161"/>
      <c r="I17" s="163"/>
      <c r="J17" s="163"/>
      <c r="K17" s="163"/>
      <c r="L17" s="163"/>
      <c r="M17" s="164"/>
      <c r="N17" s="165"/>
      <c r="O17" s="166"/>
      <c r="P17" s="166"/>
      <c r="Q17" s="70"/>
      <c r="R17" s="70"/>
      <c r="S17" s="70"/>
      <c r="T17" s="70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</row>
    <row r="18" spans="1:84" s="101" customFormat="1" ht="50.25" customHeight="1">
      <c r="A18" s="97"/>
      <c r="B18" s="155" t="s">
        <v>16</v>
      </c>
      <c r="C18" s="322" t="s">
        <v>78</v>
      </c>
      <c r="D18" s="323"/>
      <c r="E18" s="323"/>
      <c r="F18" s="323"/>
      <c r="G18" s="323"/>
      <c r="H18" s="323"/>
      <c r="I18" s="323"/>
      <c r="J18" s="323"/>
      <c r="K18" s="323"/>
      <c r="L18" s="324"/>
      <c r="M18" s="156" t="s">
        <v>25</v>
      </c>
      <c r="N18" s="156" t="s">
        <v>42</v>
      </c>
      <c r="O18" s="157" t="s">
        <v>8</v>
      </c>
      <c r="P18" s="158" t="s">
        <v>58</v>
      </c>
      <c r="Q18" s="98"/>
      <c r="R18" s="99"/>
      <c r="S18" s="99"/>
      <c r="T18" s="99"/>
      <c r="U18" s="100"/>
      <c r="V18" s="100"/>
      <c r="W18" s="100"/>
      <c r="X18" s="100"/>
      <c r="Y18" s="100"/>
      <c r="Z18" s="196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</row>
    <row r="19" spans="1:84" s="95" customFormat="1" ht="15">
      <c r="A19" s="91"/>
      <c r="B19" s="89" t="s">
        <v>0</v>
      </c>
      <c r="C19" s="325" t="s">
        <v>1</v>
      </c>
      <c r="D19" s="326"/>
      <c r="E19" s="326"/>
      <c r="F19" s="326"/>
      <c r="G19" s="326"/>
      <c r="H19" s="326"/>
      <c r="I19" s="326"/>
      <c r="J19" s="326"/>
      <c r="K19" s="326"/>
      <c r="L19" s="327"/>
      <c r="M19" s="90" t="s">
        <v>2</v>
      </c>
      <c r="N19" s="90" t="s">
        <v>24</v>
      </c>
      <c r="O19" s="137">
        <v>1</v>
      </c>
      <c r="P19" s="138" t="s">
        <v>9</v>
      </c>
      <c r="Q19" s="92"/>
      <c r="R19" s="93"/>
      <c r="S19" s="93"/>
      <c r="T19" s="93"/>
      <c r="U19" s="94"/>
      <c r="V19" s="94"/>
      <c r="W19" s="94"/>
      <c r="X19" s="94"/>
      <c r="Y19" s="94"/>
      <c r="Z19" s="197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</row>
    <row r="20" spans="1:84" s="15" customFormat="1" ht="30" customHeight="1">
      <c r="A20" s="97"/>
      <c r="B20" s="102" t="s">
        <v>3</v>
      </c>
      <c r="C20" s="328" t="s">
        <v>100</v>
      </c>
      <c r="D20" s="329"/>
      <c r="E20" s="329"/>
      <c r="F20" s="329"/>
      <c r="G20" s="329"/>
      <c r="H20" s="329"/>
      <c r="I20" s="329"/>
      <c r="J20" s="329"/>
      <c r="K20" s="329"/>
      <c r="L20" s="330"/>
      <c r="M20" s="139" t="s">
        <v>26</v>
      </c>
      <c r="N20" s="77" t="s">
        <v>86</v>
      </c>
      <c r="O20" s="243">
        <f>O21+O22</f>
        <v>630</v>
      </c>
      <c r="P20" s="244">
        <f>P21+P22</f>
        <v>2498</v>
      </c>
      <c r="Q20" s="40"/>
      <c r="R20" s="36"/>
      <c r="S20" s="36"/>
      <c r="T20" s="36"/>
      <c r="U20" s="193"/>
      <c r="V20" s="193"/>
      <c r="W20" s="193"/>
      <c r="X20" s="193"/>
      <c r="Y20" s="193"/>
      <c r="Z20" s="19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193"/>
      <c r="CF20" s="193"/>
    </row>
    <row r="21" spans="1:84" s="15" customFormat="1" ht="30" customHeight="1">
      <c r="A21" s="97"/>
      <c r="B21" s="103" t="s">
        <v>17</v>
      </c>
      <c r="C21" s="314" t="s">
        <v>79</v>
      </c>
      <c r="D21" s="303"/>
      <c r="E21" s="303"/>
      <c r="F21" s="303"/>
      <c r="G21" s="303" t="s">
        <v>63</v>
      </c>
      <c r="H21" s="303"/>
      <c r="I21" s="303"/>
      <c r="J21" s="303"/>
      <c r="K21" s="303"/>
      <c r="L21" s="304"/>
      <c r="M21" s="140" t="s">
        <v>70</v>
      </c>
      <c r="N21" s="78" t="s">
        <v>86</v>
      </c>
      <c r="O21" s="245">
        <v>0</v>
      </c>
      <c r="P21" s="268">
        <f>O21+'3 бер'!O21</f>
        <v>0</v>
      </c>
      <c r="Q21" s="40"/>
      <c r="R21" s="36"/>
      <c r="S21" s="36"/>
      <c r="T21" s="36"/>
      <c r="U21" s="193"/>
      <c r="V21" s="193"/>
      <c r="W21" s="193"/>
      <c r="X21" s="193"/>
      <c r="Y21" s="193"/>
      <c r="Z21" s="19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193"/>
      <c r="CF21" s="193"/>
    </row>
    <row r="22" spans="1:84" s="15" customFormat="1" ht="30" customHeight="1">
      <c r="A22" s="97"/>
      <c r="B22" s="103" t="s">
        <v>18</v>
      </c>
      <c r="C22" s="84"/>
      <c r="D22" s="83"/>
      <c r="E22" s="83"/>
      <c r="F22" s="83"/>
      <c r="G22" s="303" t="s">
        <v>64</v>
      </c>
      <c r="H22" s="303"/>
      <c r="I22" s="303"/>
      <c r="J22" s="303"/>
      <c r="K22" s="303"/>
      <c r="L22" s="304"/>
      <c r="M22" s="140" t="s">
        <v>71</v>
      </c>
      <c r="N22" s="78" t="s">
        <v>86</v>
      </c>
      <c r="O22" s="245">
        <v>630</v>
      </c>
      <c r="P22" s="268">
        <f>O22+'3 бер'!O22</f>
        <v>2498</v>
      </c>
      <c r="Q22" s="40"/>
      <c r="R22" s="36"/>
      <c r="S22" s="36"/>
      <c r="T22" s="36"/>
      <c r="U22" s="193"/>
      <c r="V22" s="193"/>
      <c r="W22" s="193"/>
      <c r="X22" s="193"/>
      <c r="Y22" s="193"/>
      <c r="Z22" s="19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193"/>
      <c r="CF22" s="193"/>
    </row>
    <row r="23" spans="1:84" s="15" customFormat="1" ht="30" customHeight="1">
      <c r="A23" s="97"/>
      <c r="B23" s="104" t="s">
        <v>9</v>
      </c>
      <c r="C23" s="314" t="s">
        <v>46</v>
      </c>
      <c r="D23" s="303"/>
      <c r="E23" s="303"/>
      <c r="F23" s="303"/>
      <c r="G23" s="303"/>
      <c r="H23" s="303"/>
      <c r="I23" s="303"/>
      <c r="J23" s="303"/>
      <c r="K23" s="303"/>
      <c r="L23" s="304"/>
      <c r="M23" s="140" t="s">
        <v>27</v>
      </c>
      <c r="N23" s="141" t="s">
        <v>45</v>
      </c>
      <c r="O23" s="246">
        <v>1.1446</v>
      </c>
      <c r="P23" s="247">
        <v>1.26787</v>
      </c>
      <c r="Q23" s="40"/>
      <c r="R23" s="36"/>
      <c r="S23" s="36"/>
      <c r="T23" s="36"/>
      <c r="U23" s="193"/>
      <c r="V23" s="193"/>
      <c r="W23" s="193"/>
      <c r="X23" s="193"/>
      <c r="Y23" s="193"/>
      <c r="Z23" s="19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193"/>
      <c r="CF23" s="193"/>
    </row>
    <row r="24" spans="1:84" s="15" customFormat="1" ht="30" customHeight="1">
      <c r="A24" s="97"/>
      <c r="B24" s="106" t="s">
        <v>4</v>
      </c>
      <c r="C24" s="315" t="s">
        <v>65</v>
      </c>
      <c r="D24" s="316"/>
      <c r="E24" s="316"/>
      <c r="F24" s="316"/>
      <c r="G24" s="316"/>
      <c r="H24" s="316"/>
      <c r="I24" s="316"/>
      <c r="J24" s="316"/>
      <c r="K24" s="316"/>
      <c r="L24" s="317"/>
      <c r="M24" s="142" t="s">
        <v>28</v>
      </c>
      <c r="N24" s="143" t="s">
        <v>45</v>
      </c>
      <c r="O24" s="251">
        <v>1.31495</v>
      </c>
      <c r="P24" s="252">
        <v>1.31495</v>
      </c>
      <c r="Q24" s="40"/>
      <c r="R24" s="36"/>
      <c r="S24" s="36"/>
      <c r="T24" s="36"/>
      <c r="U24" s="193"/>
      <c r="V24" s="193"/>
      <c r="W24" s="193"/>
      <c r="X24" s="193"/>
      <c r="Y24" s="193"/>
      <c r="Z24" s="19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193"/>
      <c r="CF24" s="193"/>
    </row>
    <row r="25" spans="1:84" s="15" customFormat="1" ht="30" customHeight="1">
      <c r="A25" s="97"/>
      <c r="B25" s="103" t="s">
        <v>5</v>
      </c>
      <c r="C25" s="321" t="s">
        <v>101</v>
      </c>
      <c r="D25" s="312"/>
      <c r="E25" s="312"/>
      <c r="F25" s="312"/>
      <c r="G25" s="312"/>
      <c r="H25" s="312"/>
      <c r="I25" s="312"/>
      <c r="J25" s="312"/>
      <c r="K25" s="312"/>
      <c r="L25" s="313"/>
      <c r="M25" s="144" t="s">
        <v>29</v>
      </c>
      <c r="N25" s="266" t="s">
        <v>86</v>
      </c>
      <c r="O25" s="267">
        <f>O26+O27</f>
        <v>267</v>
      </c>
      <c r="P25" s="268">
        <f>P26+P27</f>
        <v>1106</v>
      </c>
      <c r="Q25" s="40"/>
      <c r="R25" s="36"/>
      <c r="S25" s="36"/>
      <c r="T25" s="36"/>
      <c r="U25" s="193"/>
      <c r="V25" s="193"/>
      <c r="W25" s="193"/>
      <c r="X25" s="193"/>
      <c r="Y25" s="193"/>
      <c r="Z25" s="19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193"/>
      <c r="CF25" s="193"/>
    </row>
    <row r="26" spans="1:84" s="15" customFormat="1" ht="30" customHeight="1">
      <c r="A26" s="97"/>
      <c r="B26" s="104" t="s">
        <v>52</v>
      </c>
      <c r="C26" s="314" t="s">
        <v>79</v>
      </c>
      <c r="D26" s="303"/>
      <c r="E26" s="303"/>
      <c r="F26" s="303"/>
      <c r="G26" s="303" t="s">
        <v>63</v>
      </c>
      <c r="H26" s="303"/>
      <c r="I26" s="303"/>
      <c r="J26" s="303"/>
      <c r="K26" s="303"/>
      <c r="L26" s="304"/>
      <c r="M26" s="140" t="s">
        <v>72</v>
      </c>
      <c r="N26" s="78" t="s">
        <v>86</v>
      </c>
      <c r="O26" s="250">
        <v>136</v>
      </c>
      <c r="P26" s="268">
        <f>O26+'3 бер'!O26</f>
        <v>432</v>
      </c>
      <c r="Q26" s="40"/>
      <c r="R26" s="36"/>
      <c r="S26" s="36"/>
      <c r="T26" s="36"/>
      <c r="U26" s="193"/>
      <c r="V26" s="193"/>
      <c r="W26" s="193"/>
      <c r="X26" s="193"/>
      <c r="Y26" s="193"/>
      <c r="Z26" s="19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193"/>
      <c r="CF26" s="193"/>
    </row>
    <row r="27" spans="1:84" s="15" customFormat="1" ht="30" customHeight="1">
      <c r="A27" s="97"/>
      <c r="B27" s="104" t="s">
        <v>53</v>
      </c>
      <c r="C27" s="84"/>
      <c r="D27" s="83"/>
      <c r="E27" s="83"/>
      <c r="F27" s="83"/>
      <c r="G27" s="303" t="s">
        <v>64</v>
      </c>
      <c r="H27" s="303"/>
      <c r="I27" s="303"/>
      <c r="J27" s="303"/>
      <c r="K27" s="303"/>
      <c r="L27" s="304"/>
      <c r="M27" s="140" t="s">
        <v>73</v>
      </c>
      <c r="N27" s="78" t="s">
        <v>86</v>
      </c>
      <c r="O27" s="250">
        <v>131</v>
      </c>
      <c r="P27" s="268">
        <f>O27+'3 бер'!O27</f>
        <v>674</v>
      </c>
      <c r="Q27" s="40"/>
      <c r="R27" s="36"/>
      <c r="S27" s="36"/>
      <c r="T27" s="36"/>
      <c r="U27" s="193"/>
      <c r="V27" s="193"/>
      <c r="W27" s="193"/>
      <c r="X27" s="193"/>
      <c r="Y27" s="193"/>
      <c r="Z27" s="19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193"/>
      <c r="CF27" s="193"/>
    </row>
    <row r="28" spans="1:84" s="60" customFormat="1" ht="30" customHeight="1">
      <c r="A28" s="105"/>
      <c r="B28" s="104" t="s">
        <v>6</v>
      </c>
      <c r="C28" s="314" t="s">
        <v>23</v>
      </c>
      <c r="D28" s="303"/>
      <c r="E28" s="303"/>
      <c r="F28" s="303"/>
      <c r="G28" s="303"/>
      <c r="H28" s="303"/>
      <c r="I28" s="303"/>
      <c r="J28" s="303"/>
      <c r="K28" s="303"/>
      <c r="L28" s="304"/>
      <c r="M28" s="140" t="s">
        <v>30</v>
      </c>
      <c r="N28" s="141" t="s">
        <v>45</v>
      </c>
      <c r="O28" s="246">
        <v>0.8153</v>
      </c>
      <c r="P28" s="247">
        <v>0.86566</v>
      </c>
      <c r="Q28" s="61"/>
      <c r="R28" s="61"/>
      <c r="S28" s="61"/>
      <c r="T28" s="61"/>
      <c r="U28" s="199"/>
      <c r="V28" s="199"/>
      <c r="W28" s="199"/>
      <c r="X28" s="199"/>
      <c r="Y28" s="199"/>
      <c r="Z28" s="200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199"/>
      <c r="CF28" s="199"/>
    </row>
    <row r="29" spans="1:84" s="15" customFormat="1" ht="30" customHeight="1">
      <c r="A29" s="97"/>
      <c r="B29" s="106" t="s">
        <v>7</v>
      </c>
      <c r="C29" s="315" t="s">
        <v>66</v>
      </c>
      <c r="D29" s="316"/>
      <c r="E29" s="316"/>
      <c r="F29" s="316"/>
      <c r="G29" s="316"/>
      <c r="H29" s="316"/>
      <c r="I29" s="316"/>
      <c r="J29" s="316"/>
      <c r="K29" s="316"/>
      <c r="L29" s="317"/>
      <c r="M29" s="142" t="s">
        <v>31</v>
      </c>
      <c r="N29" s="143" t="s">
        <v>45</v>
      </c>
      <c r="O29" s="251">
        <v>0.87924</v>
      </c>
      <c r="P29" s="252">
        <v>0.87924</v>
      </c>
      <c r="Q29" s="40"/>
      <c r="R29" s="36"/>
      <c r="S29" s="36"/>
      <c r="T29" s="36"/>
      <c r="U29" s="193"/>
      <c r="V29" s="193"/>
      <c r="W29" s="193"/>
      <c r="X29" s="193"/>
      <c r="Y29" s="193"/>
      <c r="Z29" s="19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193"/>
      <c r="CF29" s="193"/>
    </row>
    <row r="30" spans="1:84" s="15" customFormat="1" ht="58.5" customHeight="1">
      <c r="A30" s="97"/>
      <c r="B30" s="103" t="s">
        <v>10</v>
      </c>
      <c r="C30" s="318" t="s">
        <v>102</v>
      </c>
      <c r="D30" s="319"/>
      <c r="E30" s="319"/>
      <c r="F30" s="319"/>
      <c r="G30" s="319"/>
      <c r="H30" s="319"/>
      <c r="I30" s="319"/>
      <c r="J30" s="319"/>
      <c r="K30" s="319"/>
      <c r="L30" s="320"/>
      <c r="M30" s="144" t="s">
        <v>32</v>
      </c>
      <c r="N30" s="145" t="s">
        <v>85</v>
      </c>
      <c r="O30" s="267">
        <f>'3 бер'!N36</f>
        <v>-2064</v>
      </c>
      <c r="P30" s="268">
        <f>'1 січ'!O30</f>
        <v>1587</v>
      </c>
      <c r="Q30" s="40"/>
      <c r="R30" s="36"/>
      <c r="S30" s="36"/>
      <c r="T30" s="36"/>
      <c r="U30" s="193"/>
      <c r="V30" s="193"/>
      <c r="W30" s="193"/>
      <c r="X30" s="193"/>
      <c r="Y30" s="193"/>
      <c r="Z30" s="19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193"/>
      <c r="CF30" s="193"/>
    </row>
    <row r="31" spans="1:84" s="15" customFormat="1" ht="51.75" customHeight="1">
      <c r="A31" s="97"/>
      <c r="B31" s="104" t="s">
        <v>13</v>
      </c>
      <c r="C31" s="291" t="s">
        <v>103</v>
      </c>
      <c r="D31" s="292"/>
      <c r="E31" s="292"/>
      <c r="F31" s="292"/>
      <c r="G31" s="292"/>
      <c r="H31" s="292"/>
      <c r="I31" s="292"/>
      <c r="J31" s="292"/>
      <c r="K31" s="292"/>
      <c r="L31" s="293"/>
      <c r="M31" s="140" t="s">
        <v>33</v>
      </c>
      <c r="N31" s="141" t="s">
        <v>85</v>
      </c>
      <c r="O31" s="253">
        <f>O32+O33</f>
        <v>1934</v>
      </c>
      <c r="P31" s="249">
        <f>P32+P33</f>
        <v>8051</v>
      </c>
      <c r="Q31" s="40"/>
      <c r="R31" s="36"/>
      <c r="S31" s="36"/>
      <c r="T31" s="36"/>
      <c r="U31" s="193"/>
      <c r="V31" s="193"/>
      <c r="W31" s="193"/>
      <c r="X31" s="193"/>
      <c r="Y31" s="193"/>
      <c r="Z31" s="19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193"/>
      <c r="CF31" s="193"/>
    </row>
    <row r="32" spans="1:84" s="60" customFormat="1" ht="30" customHeight="1">
      <c r="A32" s="105"/>
      <c r="B32" s="104" t="s">
        <v>54</v>
      </c>
      <c r="C32" s="314" t="s">
        <v>79</v>
      </c>
      <c r="D32" s="303"/>
      <c r="E32" s="303"/>
      <c r="F32" s="303"/>
      <c r="G32" s="303" t="s">
        <v>63</v>
      </c>
      <c r="H32" s="303"/>
      <c r="I32" s="303"/>
      <c r="J32" s="303"/>
      <c r="K32" s="303"/>
      <c r="L32" s="304"/>
      <c r="M32" s="140" t="s">
        <v>74</v>
      </c>
      <c r="N32" s="141" t="s">
        <v>85</v>
      </c>
      <c r="O32" s="254">
        <v>233</v>
      </c>
      <c r="P32" s="268">
        <f>O32+'3 бер'!O32</f>
        <v>743</v>
      </c>
      <c r="Q32" s="61"/>
      <c r="R32" s="61"/>
      <c r="S32" s="61"/>
      <c r="T32" s="61"/>
      <c r="U32" s="199"/>
      <c r="V32" s="199"/>
      <c r="W32" s="199"/>
      <c r="X32" s="199"/>
      <c r="Y32" s="199"/>
      <c r="Z32" s="200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199"/>
      <c r="CF32" s="199"/>
    </row>
    <row r="33" spans="1:84" s="60" customFormat="1" ht="30" customHeight="1">
      <c r="A33" s="105"/>
      <c r="B33" s="104" t="s">
        <v>55</v>
      </c>
      <c r="C33" s="84"/>
      <c r="D33" s="83"/>
      <c r="E33" s="83"/>
      <c r="F33" s="83"/>
      <c r="G33" s="303" t="s">
        <v>64</v>
      </c>
      <c r="H33" s="303"/>
      <c r="I33" s="303"/>
      <c r="J33" s="303"/>
      <c r="K33" s="303"/>
      <c r="L33" s="304"/>
      <c r="M33" s="140" t="s">
        <v>75</v>
      </c>
      <c r="N33" s="141" t="s">
        <v>85</v>
      </c>
      <c r="O33" s="254">
        <v>1701</v>
      </c>
      <c r="P33" s="268">
        <f>O33+'3 бер'!O33</f>
        <v>7308</v>
      </c>
      <c r="Q33" s="61"/>
      <c r="R33" s="61"/>
      <c r="S33" s="61"/>
      <c r="T33" s="61"/>
      <c r="U33" s="199"/>
      <c r="V33" s="199"/>
      <c r="W33" s="199"/>
      <c r="X33" s="199"/>
      <c r="Y33" s="199"/>
      <c r="Z33" s="200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199"/>
      <c r="CF33" s="199"/>
    </row>
    <row r="34" spans="1:30" ht="53.25" customHeight="1">
      <c r="A34" s="97"/>
      <c r="B34" s="104" t="s">
        <v>14</v>
      </c>
      <c r="C34" s="291" t="s">
        <v>104</v>
      </c>
      <c r="D34" s="292"/>
      <c r="E34" s="292"/>
      <c r="F34" s="292"/>
      <c r="G34" s="292"/>
      <c r="H34" s="292"/>
      <c r="I34" s="292"/>
      <c r="J34" s="292"/>
      <c r="K34" s="292"/>
      <c r="L34" s="293"/>
      <c r="M34" s="140" t="s">
        <v>34</v>
      </c>
      <c r="N34" s="141" t="s">
        <v>85</v>
      </c>
      <c r="O34" s="254">
        <v>1836</v>
      </c>
      <c r="P34" s="268">
        <f>O34+'3 бер'!O34</f>
        <v>11604</v>
      </c>
      <c r="Q34" s="148">
        <f>IF(OR(ISBLANK(O21:P24),ISBLANK(O26:P29),ISBLANK(O32:O35),ISBLANK(O44:P44),ISBLANK(O37:P38),ISBLANK(P26:P28),ISBLANK(O40:P41),ISBLANK(P32:P35)),"Заповніть ВСІ комірки","")</f>
      </c>
      <c r="R34" s="36"/>
      <c r="S34" s="36"/>
      <c r="T34" s="36"/>
      <c r="U34" s="193"/>
      <c r="V34" s="193"/>
      <c r="W34" s="193"/>
      <c r="X34" s="193"/>
      <c r="Y34" s="193"/>
      <c r="Z34" s="198"/>
      <c r="AA34" s="48"/>
      <c r="AB34" s="48"/>
      <c r="AC34" s="48"/>
      <c r="AD34" s="48"/>
    </row>
    <row r="35" spans="1:30" ht="30.75" customHeight="1">
      <c r="A35" s="97"/>
      <c r="B35" s="107" t="s">
        <v>56</v>
      </c>
      <c r="C35" s="305" t="s">
        <v>60</v>
      </c>
      <c r="D35" s="306"/>
      <c r="E35" s="306"/>
      <c r="F35" s="306"/>
      <c r="G35" s="306"/>
      <c r="H35" s="306"/>
      <c r="I35" s="306"/>
      <c r="J35" s="306"/>
      <c r="K35" s="306"/>
      <c r="L35" s="307"/>
      <c r="M35" s="140" t="s">
        <v>76</v>
      </c>
      <c r="N35" s="141" t="s">
        <v>85</v>
      </c>
      <c r="O35" s="255">
        <v>0</v>
      </c>
      <c r="P35" s="268">
        <f>O35+'3 бер'!O35</f>
        <v>0</v>
      </c>
      <c r="Q35" s="22"/>
      <c r="S35" s="96"/>
      <c r="T35" s="36"/>
      <c r="U35" s="193"/>
      <c r="V35" s="193"/>
      <c r="W35" s="193"/>
      <c r="X35" s="193"/>
      <c r="Y35" s="193"/>
      <c r="Z35" s="198"/>
      <c r="AA35" s="48"/>
      <c r="AB35" s="48"/>
      <c r="AC35" s="48"/>
      <c r="AD35" s="48"/>
    </row>
    <row r="36" spans="1:30" ht="54.75" customHeight="1">
      <c r="A36" s="97"/>
      <c r="B36" s="104" t="s">
        <v>11</v>
      </c>
      <c r="C36" s="291" t="s">
        <v>105</v>
      </c>
      <c r="D36" s="292"/>
      <c r="E36" s="292"/>
      <c r="F36" s="292"/>
      <c r="G36" s="292"/>
      <c r="H36" s="292"/>
      <c r="I36" s="292"/>
      <c r="J36" s="292"/>
      <c r="K36" s="292"/>
      <c r="L36" s="293"/>
      <c r="M36" s="140" t="s">
        <v>35</v>
      </c>
      <c r="N36" s="141" t="s">
        <v>85</v>
      </c>
      <c r="O36" s="253">
        <f>O30+O31-O34</f>
        <v>-1966</v>
      </c>
      <c r="P36" s="249">
        <f>P30+P31-P34</f>
        <v>-1966</v>
      </c>
      <c r="Q36" s="22"/>
      <c r="S36" s="96"/>
      <c r="T36" s="36"/>
      <c r="U36" s="193"/>
      <c r="V36" s="193"/>
      <c r="W36" s="193"/>
      <c r="X36" s="193"/>
      <c r="Y36" s="193"/>
      <c r="Z36" s="198"/>
      <c r="AA36" s="48"/>
      <c r="AB36" s="48"/>
      <c r="AC36" s="48"/>
      <c r="AD36" s="48"/>
    </row>
    <row r="37" spans="1:30" ht="30.75" customHeight="1">
      <c r="A37" s="97"/>
      <c r="B37" s="106" t="s">
        <v>57</v>
      </c>
      <c r="C37" s="308" t="s">
        <v>59</v>
      </c>
      <c r="D37" s="309"/>
      <c r="E37" s="309"/>
      <c r="F37" s="309"/>
      <c r="G37" s="309"/>
      <c r="H37" s="309"/>
      <c r="I37" s="309"/>
      <c r="J37" s="309"/>
      <c r="K37" s="309"/>
      <c r="L37" s="310"/>
      <c r="M37" s="142" t="s">
        <v>77</v>
      </c>
      <c r="N37" s="143" t="s">
        <v>85</v>
      </c>
      <c r="O37" s="260">
        <v>0</v>
      </c>
      <c r="P37" s="272">
        <v>0</v>
      </c>
      <c r="Q37" s="22"/>
      <c r="S37" s="96"/>
      <c r="T37" s="36"/>
      <c r="U37" s="193"/>
      <c r="V37" s="193"/>
      <c r="W37" s="193"/>
      <c r="X37" s="193"/>
      <c r="Y37" s="193"/>
      <c r="Z37" s="198"/>
      <c r="AA37" s="48"/>
      <c r="AB37" s="48"/>
      <c r="AC37" s="48"/>
      <c r="AD37" s="48"/>
    </row>
    <row r="38" spans="1:30" ht="30.75" customHeight="1">
      <c r="A38" s="97"/>
      <c r="B38" s="103" t="s">
        <v>12</v>
      </c>
      <c r="C38" s="311" t="s">
        <v>67</v>
      </c>
      <c r="D38" s="312"/>
      <c r="E38" s="312"/>
      <c r="F38" s="312"/>
      <c r="G38" s="312"/>
      <c r="H38" s="312"/>
      <c r="I38" s="312"/>
      <c r="J38" s="312"/>
      <c r="K38" s="312"/>
      <c r="L38" s="313"/>
      <c r="M38" s="144" t="s">
        <v>36</v>
      </c>
      <c r="N38" s="181" t="s">
        <v>87</v>
      </c>
      <c r="O38" s="245">
        <v>319</v>
      </c>
      <c r="P38" s="268">
        <f>O38+'3 бер'!O38</f>
        <v>1359</v>
      </c>
      <c r="Q38" s="22"/>
      <c r="S38" s="96"/>
      <c r="T38" s="36"/>
      <c r="U38" s="193"/>
      <c r="V38" s="193"/>
      <c r="W38" s="193"/>
      <c r="X38" s="193"/>
      <c r="Y38" s="193"/>
      <c r="Z38" s="198"/>
      <c r="AA38" s="48"/>
      <c r="AB38" s="48"/>
      <c r="AC38" s="48"/>
      <c r="AD38" s="48"/>
    </row>
    <row r="39" spans="1:30" ht="32.25" customHeight="1">
      <c r="A39" s="97"/>
      <c r="B39" s="108" t="s">
        <v>19</v>
      </c>
      <c r="C39" s="291" t="s">
        <v>106</v>
      </c>
      <c r="D39" s="292"/>
      <c r="E39" s="292"/>
      <c r="F39" s="292"/>
      <c r="G39" s="292"/>
      <c r="H39" s="292"/>
      <c r="I39" s="292"/>
      <c r="J39" s="292"/>
      <c r="K39" s="292"/>
      <c r="L39" s="293"/>
      <c r="M39" s="140" t="s">
        <v>37</v>
      </c>
      <c r="N39" s="141" t="s">
        <v>85</v>
      </c>
      <c r="O39" s="248">
        <f>'3 бер'!N42</f>
        <v>31</v>
      </c>
      <c r="P39" s="249">
        <f>'1 січ'!O39</f>
        <v>34</v>
      </c>
      <c r="Q39" s="22"/>
      <c r="S39" s="96"/>
      <c r="T39" s="36"/>
      <c r="U39" s="193"/>
      <c r="V39" s="193"/>
      <c r="W39" s="193"/>
      <c r="X39" s="193"/>
      <c r="Y39" s="193"/>
      <c r="Z39" s="198"/>
      <c r="AA39" s="48"/>
      <c r="AB39" s="48"/>
      <c r="AC39" s="48"/>
      <c r="AD39" s="48"/>
    </row>
    <row r="40" spans="1:30" ht="27.75" customHeight="1">
      <c r="A40" s="97"/>
      <c r="B40" s="108" t="s">
        <v>20</v>
      </c>
      <c r="C40" s="291" t="s">
        <v>107</v>
      </c>
      <c r="D40" s="292"/>
      <c r="E40" s="292"/>
      <c r="F40" s="292"/>
      <c r="G40" s="292"/>
      <c r="H40" s="292"/>
      <c r="I40" s="292"/>
      <c r="J40" s="292"/>
      <c r="K40" s="292"/>
      <c r="L40" s="293"/>
      <c r="M40" s="140" t="s">
        <v>38</v>
      </c>
      <c r="N40" s="141" t="s">
        <v>85</v>
      </c>
      <c r="O40" s="250">
        <v>25</v>
      </c>
      <c r="P40" s="268">
        <f>O40+'3 бер'!O40</f>
        <v>98</v>
      </c>
      <c r="Q40" s="22"/>
      <c r="S40" s="96"/>
      <c r="T40" s="36"/>
      <c r="U40" s="193"/>
      <c r="V40" s="193"/>
      <c r="W40" s="193"/>
      <c r="X40" s="193"/>
      <c r="Y40" s="193"/>
      <c r="Z40" s="198"/>
      <c r="AA40" s="48"/>
      <c r="AB40" s="48"/>
      <c r="AC40" s="48"/>
      <c r="AD40" s="48"/>
    </row>
    <row r="41" spans="1:30" ht="29.25" customHeight="1">
      <c r="A41" s="97"/>
      <c r="B41" s="109" t="s">
        <v>21</v>
      </c>
      <c r="C41" s="291" t="s">
        <v>108</v>
      </c>
      <c r="D41" s="292"/>
      <c r="E41" s="292"/>
      <c r="F41" s="292"/>
      <c r="G41" s="292"/>
      <c r="H41" s="292"/>
      <c r="I41" s="292"/>
      <c r="J41" s="292"/>
      <c r="K41" s="292"/>
      <c r="L41" s="293"/>
      <c r="M41" s="140" t="s">
        <v>39</v>
      </c>
      <c r="N41" s="141" t="s">
        <v>85</v>
      </c>
      <c r="O41" s="256">
        <v>30</v>
      </c>
      <c r="P41" s="268">
        <f>O41+'3 бер'!O41</f>
        <v>106</v>
      </c>
      <c r="Q41" s="22"/>
      <c r="S41" s="96"/>
      <c r="T41" s="36"/>
      <c r="U41" s="193"/>
      <c r="V41" s="193"/>
      <c r="W41" s="193"/>
      <c r="X41" s="193"/>
      <c r="Y41" s="193"/>
      <c r="Z41" s="198"/>
      <c r="AA41" s="48"/>
      <c r="AB41" s="48"/>
      <c r="AC41" s="48"/>
      <c r="AD41" s="48"/>
    </row>
    <row r="42" spans="1:30" ht="29.25" customHeight="1">
      <c r="A42" s="97"/>
      <c r="B42" s="264" t="s">
        <v>22</v>
      </c>
      <c r="C42" s="294" t="s">
        <v>109</v>
      </c>
      <c r="D42" s="295"/>
      <c r="E42" s="295"/>
      <c r="F42" s="295"/>
      <c r="G42" s="295"/>
      <c r="H42" s="295"/>
      <c r="I42" s="295"/>
      <c r="J42" s="295"/>
      <c r="K42" s="295"/>
      <c r="L42" s="296"/>
      <c r="M42" s="142" t="s">
        <v>99</v>
      </c>
      <c r="N42" s="143" t="s">
        <v>85</v>
      </c>
      <c r="O42" s="265">
        <f>O39+O40-O41</f>
        <v>26</v>
      </c>
      <c r="P42" s="259">
        <f>P39+P40-P41</f>
        <v>26</v>
      </c>
      <c r="Q42" s="22"/>
      <c r="S42" s="96"/>
      <c r="T42" s="36"/>
      <c r="U42" s="193"/>
      <c r="V42" s="193"/>
      <c r="W42" s="193"/>
      <c r="X42" s="193"/>
      <c r="Y42" s="193"/>
      <c r="Z42" s="198"/>
      <c r="AA42" s="48"/>
      <c r="AB42" s="48"/>
      <c r="AC42" s="48"/>
      <c r="AD42" s="48"/>
    </row>
    <row r="43" spans="1:30" ht="54" customHeight="1">
      <c r="A43" s="97"/>
      <c r="B43" s="261" t="s">
        <v>61</v>
      </c>
      <c r="C43" s="297" t="s">
        <v>110</v>
      </c>
      <c r="D43" s="298"/>
      <c r="E43" s="298"/>
      <c r="F43" s="298"/>
      <c r="G43" s="298"/>
      <c r="H43" s="298"/>
      <c r="I43" s="298"/>
      <c r="J43" s="298"/>
      <c r="K43" s="298"/>
      <c r="L43" s="299"/>
      <c r="M43" s="144" t="s">
        <v>40</v>
      </c>
      <c r="N43" s="145" t="s">
        <v>85</v>
      </c>
      <c r="O43" s="262">
        <f>O36+O42</f>
        <v>-1940</v>
      </c>
      <c r="P43" s="263">
        <f>P36+P42</f>
        <v>-1940</v>
      </c>
      <c r="Q43" s="22"/>
      <c r="S43" s="96"/>
      <c r="T43" s="36"/>
      <c r="U43" s="193"/>
      <c r="V43" s="193"/>
      <c r="W43" s="193"/>
      <c r="X43" s="193"/>
      <c r="Y43" s="193"/>
      <c r="Z43" s="198"/>
      <c r="AA43" s="48"/>
      <c r="AB43" s="48"/>
      <c r="AC43" s="48"/>
      <c r="AD43" s="48"/>
    </row>
    <row r="44" spans="1:30" ht="33" customHeight="1" thickBot="1">
      <c r="A44" s="97"/>
      <c r="B44" s="110" t="s">
        <v>98</v>
      </c>
      <c r="C44" s="300" t="s">
        <v>80</v>
      </c>
      <c r="D44" s="301"/>
      <c r="E44" s="301"/>
      <c r="F44" s="301"/>
      <c r="G44" s="301"/>
      <c r="H44" s="301"/>
      <c r="I44" s="301"/>
      <c r="J44" s="301"/>
      <c r="K44" s="301"/>
      <c r="L44" s="302"/>
      <c r="M44" s="146" t="s">
        <v>41</v>
      </c>
      <c r="N44" s="147" t="s">
        <v>85</v>
      </c>
      <c r="O44" s="258">
        <v>0</v>
      </c>
      <c r="P44" s="271">
        <v>0</v>
      </c>
      <c r="Q44" s="22"/>
      <c r="S44" s="96"/>
      <c r="T44" s="36"/>
      <c r="U44" s="193"/>
      <c r="V44" s="193"/>
      <c r="W44" s="193"/>
      <c r="X44" s="193"/>
      <c r="Y44" s="193"/>
      <c r="Z44" s="198"/>
      <c r="AA44" s="48"/>
      <c r="AB44" s="48"/>
      <c r="AC44" s="48"/>
      <c r="AD44" s="48"/>
    </row>
    <row r="45" spans="1:84" s="16" customFormat="1" ht="29.25" customHeight="1">
      <c r="A45" s="60"/>
      <c r="B45" s="81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3"/>
      <c r="N45" s="74"/>
      <c r="O45" s="75"/>
      <c r="P45" s="76"/>
      <c r="Q45" s="148"/>
      <c r="R45" s="61"/>
      <c r="S45" s="61"/>
      <c r="T45" s="61"/>
      <c r="U45" s="199"/>
      <c r="V45" s="199"/>
      <c r="W45" s="199"/>
      <c r="X45" s="199"/>
      <c r="Y45" s="199"/>
      <c r="Z45" s="200"/>
      <c r="AA45" s="59"/>
      <c r="AB45" s="59"/>
      <c r="AC45" s="59"/>
      <c r="AD45" s="5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206"/>
      <c r="CF45" s="206"/>
    </row>
    <row r="46" spans="1:84" s="16" customFormat="1" ht="42.75" customHeight="1">
      <c r="A46" s="60"/>
      <c r="B46" s="116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3"/>
      <c r="N46" s="74"/>
      <c r="O46" s="75"/>
      <c r="P46" s="76"/>
      <c r="Q46" s="58"/>
      <c r="R46" s="61"/>
      <c r="S46" s="61"/>
      <c r="T46" s="61"/>
      <c r="U46" s="199"/>
      <c r="V46" s="199"/>
      <c r="W46" s="199"/>
      <c r="X46" s="199"/>
      <c r="Y46" s="199"/>
      <c r="Z46" s="201"/>
      <c r="AA46" s="59"/>
      <c r="AB46" s="59"/>
      <c r="AC46" s="59"/>
      <c r="AD46" s="5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206"/>
      <c r="CF46" s="206"/>
    </row>
    <row r="47" spans="1:84" s="16" customFormat="1" ht="12.75" customHeight="1">
      <c r="A47" s="60"/>
      <c r="B47" s="81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3"/>
      <c r="N47" s="74"/>
      <c r="O47" s="75"/>
      <c r="P47" s="76"/>
      <c r="Q47" s="58"/>
      <c r="R47" s="61"/>
      <c r="S47" s="61"/>
      <c r="T47" s="61"/>
      <c r="U47" s="199"/>
      <c r="V47" s="199"/>
      <c r="W47" s="199"/>
      <c r="X47" s="199"/>
      <c r="Y47" s="199"/>
      <c r="Z47" s="201"/>
      <c r="AA47" s="59"/>
      <c r="AB47" s="59"/>
      <c r="AC47" s="59"/>
      <c r="AD47" s="5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206"/>
      <c r="CF47" s="206"/>
    </row>
    <row r="48" spans="1:84" s="16" customFormat="1" ht="12.75" customHeight="1">
      <c r="A48" s="60"/>
      <c r="B48" s="81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3"/>
      <c r="N48" s="74"/>
      <c r="O48" s="75"/>
      <c r="P48" s="76"/>
      <c r="Q48" s="58"/>
      <c r="R48" s="61"/>
      <c r="S48" s="61"/>
      <c r="T48" s="61"/>
      <c r="U48" s="199"/>
      <c r="V48" s="199"/>
      <c r="W48" s="199"/>
      <c r="X48" s="199"/>
      <c r="Y48" s="199"/>
      <c r="Z48" s="201"/>
      <c r="AA48" s="59"/>
      <c r="AB48" s="59"/>
      <c r="AC48" s="59"/>
      <c r="AD48" s="5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206"/>
      <c r="CF48" s="206"/>
    </row>
    <row r="49" spans="1:84" s="16" customFormat="1" ht="30">
      <c r="A49" s="60"/>
      <c r="B49" s="285"/>
      <c r="C49" s="285"/>
      <c r="D49" s="285"/>
      <c r="E49" s="285"/>
      <c r="F49" s="285"/>
      <c r="G49" s="285"/>
      <c r="H49" s="63"/>
      <c r="I49" s="113"/>
      <c r="J49" s="113"/>
      <c r="K49" s="113"/>
      <c r="L49" s="288" t="s">
        <v>129</v>
      </c>
      <c r="M49" s="288"/>
      <c r="N49" s="288"/>
      <c r="O49" s="288"/>
      <c r="P49" s="148">
        <f>IF(ISBLANK(L49),"ЗАПОВНІТЬ прізвище","")</f>
      </c>
      <c r="Q49" s="58"/>
      <c r="R49" s="61"/>
      <c r="S49" s="61"/>
      <c r="T49" s="61"/>
      <c r="U49" s="199"/>
      <c r="V49" s="199"/>
      <c r="W49" s="199"/>
      <c r="X49" s="199"/>
      <c r="Y49" s="199"/>
      <c r="Z49" s="201"/>
      <c r="AA49" s="59"/>
      <c r="AB49" s="59"/>
      <c r="AC49" s="59"/>
      <c r="AD49" s="5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206"/>
      <c r="CF49" s="206"/>
    </row>
    <row r="50" spans="1:22" ht="19.5" customHeight="1">
      <c r="A50" s="60"/>
      <c r="B50" s="131"/>
      <c r="C50" s="289" t="s">
        <v>90</v>
      </c>
      <c r="D50" s="289"/>
      <c r="E50" s="289"/>
      <c r="F50" s="289"/>
      <c r="G50" s="132"/>
      <c r="H50" s="119"/>
      <c r="I50" s="118"/>
      <c r="J50" s="111"/>
      <c r="K50" s="111"/>
      <c r="L50" s="278" t="s">
        <v>93</v>
      </c>
      <c r="M50" s="278"/>
      <c r="N50" s="278"/>
      <c r="O50" s="278"/>
      <c r="P50" s="62"/>
      <c r="Q50" s="41"/>
      <c r="R50" s="42"/>
      <c r="S50" s="39"/>
      <c r="T50" s="39"/>
      <c r="U50" s="195"/>
      <c r="V50" s="195"/>
    </row>
    <row r="51" spans="1:22" ht="45" customHeight="1">
      <c r="A51" s="17"/>
      <c r="B51" s="285"/>
      <c r="C51" s="285"/>
      <c r="D51" s="285"/>
      <c r="E51" s="285"/>
      <c r="F51" s="285"/>
      <c r="G51" s="285"/>
      <c r="H51" s="290"/>
      <c r="I51" s="290"/>
      <c r="J51" s="117"/>
      <c r="K51" s="117"/>
      <c r="L51" s="288" t="s">
        <v>130</v>
      </c>
      <c r="M51" s="288"/>
      <c r="N51" s="288"/>
      <c r="O51" s="288"/>
      <c r="P51" s="180">
        <f>IF(ISBLANK(L51),"ЗАПОВНІТЬ прізвище","")</f>
      </c>
      <c r="Q51" s="43"/>
      <c r="R51" s="44"/>
      <c r="S51" s="39"/>
      <c r="T51" s="39"/>
      <c r="U51" s="195"/>
      <c r="V51" s="195"/>
    </row>
    <row r="52" spans="1:22" ht="24" customHeight="1">
      <c r="A52" s="17"/>
      <c r="B52" s="282" t="s">
        <v>91</v>
      </c>
      <c r="C52" s="283"/>
      <c r="D52" s="283"/>
      <c r="E52" s="283"/>
      <c r="F52" s="283"/>
      <c r="G52" s="283"/>
      <c r="H52" s="284"/>
      <c r="I52" s="284"/>
      <c r="J52" s="112"/>
      <c r="K52" s="112"/>
      <c r="L52" s="278" t="s">
        <v>94</v>
      </c>
      <c r="M52" s="278"/>
      <c r="N52" s="278"/>
      <c r="O52" s="278"/>
      <c r="P52" s="57"/>
      <c r="Q52" s="43"/>
      <c r="R52" s="44"/>
      <c r="S52" s="39"/>
      <c r="T52" s="39"/>
      <c r="U52" s="195"/>
      <c r="V52" s="195"/>
    </row>
    <row r="53" spans="1:22" ht="44.25" customHeight="1">
      <c r="A53" s="17"/>
      <c r="B53" s="285"/>
      <c r="C53" s="285"/>
      <c r="D53" s="285"/>
      <c r="E53" s="285"/>
      <c r="F53" s="285"/>
      <c r="G53" s="285"/>
      <c r="H53" s="9"/>
      <c r="I53" s="10"/>
      <c r="J53" s="10"/>
      <c r="K53" s="10"/>
      <c r="L53" s="286" t="s">
        <v>131</v>
      </c>
      <c r="M53" s="286"/>
      <c r="N53" s="286"/>
      <c r="O53" s="286"/>
      <c r="P53" s="148">
        <f>IF(ISBLANK(L53),"ЗАПОВНІТЬ прізвище","")</f>
      </c>
      <c r="Q53" s="41"/>
      <c r="R53" s="42"/>
      <c r="S53" s="39"/>
      <c r="T53" s="39"/>
      <c r="U53" s="195"/>
      <c r="V53" s="195"/>
    </row>
    <row r="54" spans="1:22" ht="36.75" customHeight="1">
      <c r="A54" s="17"/>
      <c r="B54" s="150"/>
      <c r="C54" s="287" t="s">
        <v>92</v>
      </c>
      <c r="D54" s="287"/>
      <c r="E54" s="287"/>
      <c r="F54" s="287"/>
      <c r="G54" s="67"/>
      <c r="H54" s="9"/>
      <c r="I54" s="118"/>
      <c r="J54" s="114"/>
      <c r="K54" s="114"/>
      <c r="L54" s="278" t="s">
        <v>94</v>
      </c>
      <c r="M54" s="278"/>
      <c r="N54" s="278"/>
      <c r="O54" s="278"/>
      <c r="P54" s="176"/>
      <c r="Q54" s="43"/>
      <c r="R54" s="44"/>
      <c r="S54" s="45"/>
      <c r="T54" s="44"/>
      <c r="U54" s="203"/>
      <c r="V54" s="195"/>
    </row>
    <row r="55" spans="1:84" ht="54.75" customHeight="1">
      <c r="A55" s="17"/>
      <c r="B55" s="242" t="s">
        <v>97</v>
      </c>
      <c r="C55" s="207"/>
      <c r="D55" s="241"/>
      <c r="E55" s="275" t="s">
        <v>132</v>
      </c>
      <c r="F55" s="275"/>
      <c r="G55" s="275"/>
      <c r="H55" s="130" t="s">
        <v>51</v>
      </c>
      <c r="I55" s="209" t="s">
        <v>133</v>
      </c>
      <c r="K55" s="167" t="s">
        <v>96</v>
      </c>
      <c r="L55" s="276" t="s">
        <v>134</v>
      </c>
      <c r="M55" s="276"/>
      <c r="N55" s="276"/>
      <c r="O55" s="277" t="s">
        <v>135</v>
      </c>
      <c r="P55" s="277"/>
      <c r="Q55" s="134"/>
      <c r="R55" s="168"/>
      <c r="S55" s="43"/>
      <c r="T55" s="44"/>
      <c r="U55" s="204"/>
      <c r="V55" s="202"/>
      <c r="W55" s="203"/>
      <c r="X55" s="195"/>
      <c r="Z55" s="184"/>
      <c r="AA55" s="184"/>
      <c r="CE55" s="47"/>
      <c r="CF55" s="47"/>
    </row>
    <row r="56" spans="1:84" ht="24" customHeight="1">
      <c r="A56" s="17"/>
      <c r="B56" s="17"/>
      <c r="C56" s="17"/>
      <c r="D56" s="17"/>
      <c r="E56" s="149">
        <f>IF(ISBLANK(E55),"ЗАПОВНІТЬ Код міста, № телефону","")</f>
      </c>
      <c r="F56" s="13"/>
      <c r="G56" s="13"/>
      <c r="I56" s="149">
        <f>IF(ISBLANK(I55),"ЗАПОВНІТЬ Код міста, № факсу","")</f>
      </c>
      <c r="L56" s="149">
        <f>IF(ISBLANK(L55),"ЗАПОВНІТЬ ел.пошта","")</f>
      </c>
      <c r="M56" s="13"/>
      <c r="N56" s="66"/>
      <c r="Q56" s="13"/>
      <c r="R56" s="169"/>
      <c r="S56" s="41"/>
      <c r="T56" s="42"/>
      <c r="U56" s="195"/>
      <c r="V56" s="195"/>
      <c r="W56" s="195"/>
      <c r="X56" s="195"/>
      <c r="Z56" s="184"/>
      <c r="AA56" s="184"/>
      <c r="CE56" s="47"/>
      <c r="CF56" s="47"/>
    </row>
    <row r="57" spans="1:22" ht="18.75" customHeight="1">
      <c r="A57" s="17"/>
      <c r="Q57" s="43"/>
      <c r="R57" s="44"/>
      <c r="S57" s="39"/>
      <c r="T57" s="39"/>
      <c r="U57" s="195"/>
      <c r="V57" s="195"/>
    </row>
    <row r="58" spans="1:17" ht="23.25">
      <c r="A58" s="17"/>
      <c r="Q58" s="23"/>
    </row>
    <row r="59" ht="23.25">
      <c r="A59" s="17"/>
    </row>
    <row r="60" ht="23.25">
      <c r="A60" s="17"/>
    </row>
    <row r="61" ht="23.25">
      <c r="C61" s="21"/>
    </row>
    <row r="63" spans="1:84" s="24" customFormat="1" ht="42.75" customHeight="1">
      <c r="A63" s="1"/>
      <c r="B63" s="82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66"/>
      <c r="N63" s="11"/>
      <c r="O63" s="11"/>
      <c r="P63" s="11"/>
      <c r="U63" s="184"/>
      <c r="V63" s="184"/>
      <c r="W63" s="184"/>
      <c r="X63" s="184"/>
      <c r="Y63" s="184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47"/>
      <c r="CC63" s="47"/>
      <c r="CD63" s="47"/>
      <c r="CE63" s="184"/>
      <c r="CF63" s="184"/>
    </row>
  </sheetData>
  <sheetProtection password="CF22" sheet="1" selectLockedCells="1"/>
  <mergeCells count="64">
    <mergeCell ref="B2:P2"/>
    <mergeCell ref="B3:P3"/>
    <mergeCell ref="B6:H6"/>
    <mergeCell ref="M6:P6"/>
    <mergeCell ref="B7:H8"/>
    <mergeCell ref="C18:L18"/>
    <mergeCell ref="I7:I9"/>
    <mergeCell ref="M7:P9"/>
    <mergeCell ref="B9:H9"/>
    <mergeCell ref="B14:F14"/>
    <mergeCell ref="C19:L19"/>
    <mergeCell ref="B12:F12"/>
    <mergeCell ref="G12:P12"/>
    <mergeCell ref="G13:H13"/>
    <mergeCell ref="G14:P14"/>
    <mergeCell ref="C20:L20"/>
    <mergeCell ref="C32:F32"/>
    <mergeCell ref="G32:L32"/>
    <mergeCell ref="C21:F21"/>
    <mergeCell ref="G21:L21"/>
    <mergeCell ref="G22:L22"/>
    <mergeCell ref="C23:L23"/>
    <mergeCell ref="C24:L24"/>
    <mergeCell ref="C25:L25"/>
    <mergeCell ref="C41:L41"/>
    <mergeCell ref="C42:L42"/>
    <mergeCell ref="B49:G49"/>
    <mergeCell ref="C26:F26"/>
    <mergeCell ref="G26:L26"/>
    <mergeCell ref="G27:L27"/>
    <mergeCell ref="C28:L28"/>
    <mergeCell ref="C29:L29"/>
    <mergeCell ref="C30:L30"/>
    <mergeCell ref="C31:L31"/>
    <mergeCell ref="L1:P1"/>
    <mergeCell ref="B52:G52"/>
    <mergeCell ref="H52:I52"/>
    <mergeCell ref="L52:O52"/>
    <mergeCell ref="B11:F11"/>
    <mergeCell ref="G11:P11"/>
    <mergeCell ref="G15:P15"/>
    <mergeCell ref="G33:L33"/>
    <mergeCell ref="C37:L37"/>
    <mergeCell ref="C36:L36"/>
    <mergeCell ref="E55:G55"/>
    <mergeCell ref="L55:N55"/>
    <mergeCell ref="O55:P55"/>
    <mergeCell ref="C54:F54"/>
    <mergeCell ref="L54:O54"/>
    <mergeCell ref="L49:O49"/>
    <mergeCell ref="C50:F50"/>
    <mergeCell ref="B53:G53"/>
    <mergeCell ref="L51:O51"/>
    <mergeCell ref="L50:O50"/>
    <mergeCell ref="B51:G51"/>
    <mergeCell ref="H51:I51"/>
    <mergeCell ref="C34:L34"/>
    <mergeCell ref="C35:L35"/>
    <mergeCell ref="L53:O53"/>
    <mergeCell ref="C43:L43"/>
    <mergeCell ref="C44:L44"/>
    <mergeCell ref="C38:L38"/>
    <mergeCell ref="C39:L39"/>
    <mergeCell ref="C40:L40"/>
  </mergeCells>
  <conditionalFormatting sqref="N4">
    <cfRule type="containsText" priority="31" dxfId="163" operator="containsText" stopIfTrue="1" text="ЗАПОВНІТЬ місяць">
      <formula>NOT(ISERROR(SEARCH("ЗАПОВНІТЬ місяць",N4)))</formula>
    </cfRule>
  </conditionalFormatting>
  <conditionalFormatting sqref="Q34:Q44">
    <cfRule type="containsText" priority="30" dxfId="159" operator="containsText" text="Заповніть">
      <formula>NOT(ISERROR(SEARCH("Заповніть",Q34)))</formula>
    </cfRule>
  </conditionalFormatting>
  <conditionalFormatting sqref="Q14">
    <cfRule type="containsText" priority="27" dxfId="159" operator="containsText" stopIfTrue="1" text="ЗАПОВНІТЬ адресу">
      <formula>NOT(ISERROR(SEARCH("ЗАПОВНІТЬ адресу",Q14)))</formula>
    </cfRule>
  </conditionalFormatting>
  <conditionalFormatting sqref="O20:P22 O25:P27 O30:P36 O38:P43 O37 O44">
    <cfRule type="cellIs" priority="26" dxfId="160" operator="equal" stopIfTrue="1">
      <formula>0</formula>
    </cfRule>
  </conditionalFormatting>
  <conditionalFormatting sqref="Q12">
    <cfRule type="containsText" priority="25" dxfId="159" operator="containsText" stopIfTrue="1" text="ЗАПОВНІТЬ назву">
      <formula>NOT(ISERROR(SEARCH("ЗАПОВНІТЬ назву",Q12)))</formula>
    </cfRule>
  </conditionalFormatting>
  <conditionalFormatting sqref="P49 P51 P53">
    <cfRule type="containsText" priority="17" dxfId="159" operator="containsText" stopIfTrue="1" text="ЗАПОВНІТЬ ПРІЗВИЩЕ">
      <formula>NOT(ISERROR(SEARCH("ЗАПОВНІТЬ ПРІЗВИЩЕ",P49)))</formula>
    </cfRule>
  </conditionalFormatting>
  <conditionalFormatting sqref="Q45:Q49">
    <cfRule type="containsText" priority="15" dxfId="159" operator="containsText" text="Заповніть">
      <formula>NOT(ISERROR(SEARCH("Заповніть",Q45)))</formula>
    </cfRule>
  </conditionalFormatting>
  <conditionalFormatting sqref="B50 B54">
    <cfRule type="containsText" priority="14" dxfId="159" operator="containsText" stopIfTrue="1" text="ЗАПОВНІТЬ">
      <formula>NOT(ISERROR(SEARCH("ЗАПОВНІТЬ",B50)))</formula>
    </cfRule>
  </conditionalFormatting>
  <conditionalFormatting sqref="O45:P48">
    <cfRule type="cellIs" priority="12" dxfId="160" operator="equal" stopIfTrue="1">
      <formula>0</formula>
    </cfRule>
  </conditionalFormatting>
  <conditionalFormatting sqref="L56">
    <cfRule type="containsText" priority="7" dxfId="159" operator="containsText" stopIfTrue="1" text="ЗАПОВНІТЬ ел.пошта">
      <formula>NOT(ISERROR(SEARCH("ЗАПОВНІТЬ ел.пошта",L56)))</formula>
    </cfRule>
  </conditionalFormatting>
  <conditionalFormatting sqref="O23:P24">
    <cfRule type="cellIs" priority="4" dxfId="160" operator="equal" stopIfTrue="1">
      <formula>0</formula>
    </cfRule>
  </conditionalFormatting>
  <conditionalFormatting sqref="O28:P29">
    <cfRule type="cellIs" priority="3" dxfId="160" operator="equal" stopIfTrue="1">
      <formula>0</formula>
    </cfRule>
  </conditionalFormatting>
  <conditionalFormatting sqref="P37">
    <cfRule type="cellIs" priority="2" dxfId="160" operator="equal" stopIfTrue="1">
      <formula>0</formula>
    </cfRule>
  </conditionalFormatting>
  <conditionalFormatting sqref="P44">
    <cfRule type="cellIs" priority="1" dxfId="160" operator="equal" stopIfTrue="1">
      <formula>0</formula>
    </cfRule>
  </conditionalFormatting>
  <printOptions horizontalCentered="1"/>
  <pageMargins left="0.31496062992125984" right="0.15748031496062992" top="0.4724409448818898" bottom="0.2362204724409449" header="0.15748031496062992" footer="0.2362204724409449"/>
  <pageSetup cellComments="asDisplayed" horizontalDpi="600" verticalDpi="600" orientation="portrait" paperSize="9" scale="3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63"/>
  <sheetViews>
    <sheetView showGridLines="0" zoomScale="60" zoomScaleNormal="60" zoomScalePageLayoutView="39" workbookViewId="0" topLeftCell="A22">
      <selection activeCell="O32" sqref="O32"/>
    </sheetView>
  </sheetViews>
  <sheetFormatPr defaultColWidth="15.75390625" defaultRowHeight="12.75"/>
  <cols>
    <col min="1" max="1" width="2.375" style="1" customWidth="1"/>
    <col min="2" max="2" width="10.625" style="82" customWidth="1"/>
    <col min="3" max="3" width="15.25390625" style="11" customWidth="1"/>
    <col min="4" max="4" width="12.625" style="11" customWidth="1"/>
    <col min="5" max="5" width="11.375" style="11" customWidth="1"/>
    <col min="6" max="6" width="11.00390625" style="11" customWidth="1"/>
    <col min="7" max="8" width="13.75390625" style="11" customWidth="1"/>
    <col min="9" max="9" width="26.375" style="11" customWidth="1"/>
    <col min="10" max="10" width="14.75390625" style="11" customWidth="1"/>
    <col min="11" max="11" width="24.625" style="11" customWidth="1"/>
    <col min="12" max="12" width="15.75390625" style="11" customWidth="1"/>
    <col min="13" max="13" width="11.00390625" style="66" customWidth="1"/>
    <col min="14" max="14" width="21.625" style="11" customWidth="1"/>
    <col min="15" max="15" width="21.125" style="11" customWidth="1"/>
    <col min="16" max="16" width="30.125" style="11" customWidth="1"/>
    <col min="17" max="17" width="5.00390625" style="24" customWidth="1"/>
    <col min="18" max="18" width="14.75390625" style="24" customWidth="1"/>
    <col min="19" max="20" width="15.75390625" style="24" customWidth="1"/>
    <col min="21" max="25" width="11.375" style="184" customWidth="1"/>
    <col min="26" max="82" width="11.375" style="47" customWidth="1"/>
    <col min="83" max="84" width="11.375" style="184" customWidth="1"/>
    <col min="85" max="16384" width="15.75390625" style="1" customWidth="1"/>
  </cols>
  <sheetData>
    <row r="1" spans="1:84" s="55" customFormat="1" ht="124.5" customHeight="1">
      <c r="A1" s="50"/>
      <c r="B1" s="79"/>
      <c r="C1" s="51"/>
      <c r="D1" s="51"/>
      <c r="E1" s="51"/>
      <c r="F1" s="51"/>
      <c r="G1" s="51"/>
      <c r="H1" s="51"/>
      <c r="I1" s="51"/>
      <c r="J1" s="51"/>
      <c r="K1" s="51"/>
      <c r="L1" s="279" t="s">
        <v>122</v>
      </c>
      <c r="M1" s="279"/>
      <c r="N1" s="279"/>
      <c r="O1" s="279"/>
      <c r="P1" s="279"/>
      <c r="Q1" s="52"/>
      <c r="R1" s="53"/>
      <c r="S1" s="53"/>
      <c r="T1" s="53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</row>
    <row r="2" spans="1:84" s="55" customFormat="1" ht="25.5" customHeight="1">
      <c r="A2" s="50"/>
      <c r="B2" s="331" t="s">
        <v>62</v>
      </c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52"/>
      <c r="R2" s="53"/>
      <c r="S2" s="53"/>
      <c r="T2" s="53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</row>
    <row r="3" spans="1:84" s="12" customFormat="1" ht="60" customHeight="1">
      <c r="A3" s="18"/>
      <c r="B3" s="332" t="s">
        <v>124</v>
      </c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25"/>
      <c r="R3" s="26"/>
      <c r="S3" s="26"/>
      <c r="T3" s="26"/>
      <c r="U3" s="183"/>
      <c r="V3" s="183"/>
      <c r="W3" s="183"/>
      <c r="X3" s="183"/>
      <c r="Y3" s="183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183"/>
      <c r="CF3" s="183"/>
    </row>
    <row r="4" spans="1:17" ht="37.5" customHeight="1">
      <c r="A4" s="17"/>
      <c r="B4" s="79"/>
      <c r="C4" s="4"/>
      <c r="D4" s="4"/>
      <c r="E4" s="4"/>
      <c r="F4" s="4"/>
      <c r="G4" s="5"/>
      <c r="H4" s="167" t="s">
        <v>49</v>
      </c>
      <c r="I4" s="172" t="s">
        <v>119</v>
      </c>
      <c r="J4" s="182" t="str">
        <f>'1 січ'!$J$4</f>
        <v>2019</v>
      </c>
      <c r="K4" s="133" t="s">
        <v>50</v>
      </c>
      <c r="N4" s="148">
        <f>IF(ISBLANK(I4),"ЗАПОВНІТЬ місяць та рік","")</f>
      </c>
      <c r="O4" s="3"/>
      <c r="P4" s="3"/>
      <c r="Q4" s="23"/>
    </row>
    <row r="5" spans="1:17" ht="24" thickBot="1">
      <c r="A5" s="17"/>
      <c r="B5" s="79"/>
      <c r="C5" s="6"/>
      <c r="D5" s="6"/>
      <c r="E5" s="6"/>
      <c r="F5" s="6"/>
      <c r="G5" s="7" t="s">
        <v>43</v>
      </c>
      <c r="H5" s="19"/>
      <c r="I5" s="68" t="s">
        <v>44</v>
      </c>
      <c r="J5" s="68"/>
      <c r="K5" s="68"/>
      <c r="L5" s="7"/>
      <c r="M5" s="64"/>
      <c r="N5" s="8"/>
      <c r="O5" s="14"/>
      <c r="P5" s="14"/>
      <c r="Q5" s="23"/>
    </row>
    <row r="6" spans="1:22" ht="45" customHeight="1" thickBot="1">
      <c r="A6" s="17"/>
      <c r="B6" s="333" t="s">
        <v>48</v>
      </c>
      <c r="C6" s="334"/>
      <c r="D6" s="334"/>
      <c r="E6" s="334"/>
      <c r="F6" s="334"/>
      <c r="G6" s="334"/>
      <c r="H6" s="335"/>
      <c r="I6" s="129" t="s">
        <v>15</v>
      </c>
      <c r="J6" s="127"/>
      <c r="K6" s="127"/>
      <c r="L6" s="125"/>
      <c r="M6" s="336" t="s">
        <v>89</v>
      </c>
      <c r="N6" s="336"/>
      <c r="O6" s="336"/>
      <c r="P6" s="336"/>
      <c r="Q6" s="23"/>
      <c r="R6" s="27"/>
      <c r="S6" s="27"/>
      <c r="T6" s="27"/>
      <c r="U6" s="186"/>
      <c r="V6" s="186"/>
    </row>
    <row r="7" spans="1:22" ht="24" customHeight="1">
      <c r="A7" s="17"/>
      <c r="B7" s="337" t="s">
        <v>88</v>
      </c>
      <c r="C7" s="338"/>
      <c r="D7" s="338"/>
      <c r="E7" s="338"/>
      <c r="F7" s="338"/>
      <c r="G7" s="338"/>
      <c r="H7" s="339"/>
      <c r="I7" s="343" t="s">
        <v>47</v>
      </c>
      <c r="J7" s="128"/>
      <c r="K7" s="128"/>
      <c r="L7" s="88"/>
      <c r="M7" s="346" t="s">
        <v>123</v>
      </c>
      <c r="N7" s="346"/>
      <c r="O7" s="346"/>
      <c r="P7" s="346"/>
      <c r="Q7" s="23"/>
      <c r="R7" s="27"/>
      <c r="S7" s="27"/>
      <c r="T7" s="27"/>
      <c r="U7" s="186"/>
      <c r="V7" s="186"/>
    </row>
    <row r="8" spans="1:22" ht="58.5" customHeight="1">
      <c r="A8" s="17"/>
      <c r="B8" s="340"/>
      <c r="C8" s="341"/>
      <c r="D8" s="341"/>
      <c r="E8" s="341"/>
      <c r="F8" s="341"/>
      <c r="G8" s="341"/>
      <c r="H8" s="342"/>
      <c r="I8" s="344"/>
      <c r="J8" s="128"/>
      <c r="K8" s="128"/>
      <c r="L8" s="120"/>
      <c r="M8" s="346"/>
      <c r="N8" s="346"/>
      <c r="O8" s="346"/>
      <c r="P8" s="346"/>
      <c r="Q8" s="23"/>
      <c r="R8" s="29"/>
      <c r="S8" s="29"/>
      <c r="T8" s="29"/>
      <c r="U8" s="188"/>
      <c r="V8" s="188"/>
    </row>
    <row r="9" spans="1:22" ht="69" customHeight="1" thickBot="1">
      <c r="A9" s="17"/>
      <c r="B9" s="347" t="s">
        <v>95</v>
      </c>
      <c r="C9" s="348"/>
      <c r="D9" s="348"/>
      <c r="E9" s="348"/>
      <c r="F9" s="348"/>
      <c r="G9" s="348"/>
      <c r="H9" s="349"/>
      <c r="I9" s="345"/>
      <c r="J9" s="128"/>
      <c r="K9" s="128"/>
      <c r="L9" s="120"/>
      <c r="M9" s="346"/>
      <c r="N9" s="346"/>
      <c r="O9" s="346"/>
      <c r="P9" s="346"/>
      <c r="Q9" s="23"/>
      <c r="U9" s="188"/>
      <c r="V9" s="188"/>
    </row>
    <row r="10" spans="1:22" ht="20.25" customHeight="1" thickBot="1">
      <c r="A10" s="17"/>
      <c r="B10" s="80"/>
      <c r="C10" s="2"/>
      <c r="D10" s="2"/>
      <c r="E10" s="2"/>
      <c r="F10" s="2"/>
      <c r="G10" s="2"/>
      <c r="H10" s="2"/>
      <c r="I10" s="2"/>
      <c r="J10" s="2"/>
      <c r="K10" s="2"/>
      <c r="L10" s="2"/>
      <c r="M10" s="65"/>
      <c r="N10" s="2"/>
      <c r="O10" s="2"/>
      <c r="P10" s="2"/>
      <c r="Q10" s="31"/>
      <c r="R10" s="30"/>
      <c r="S10" s="30"/>
      <c r="T10" s="30"/>
      <c r="U10" s="188"/>
      <c r="V10" s="188"/>
    </row>
    <row r="11" spans="1:22" ht="23.25">
      <c r="A11" s="17"/>
      <c r="B11" s="357" t="s">
        <v>84</v>
      </c>
      <c r="C11" s="358"/>
      <c r="D11" s="358"/>
      <c r="E11" s="358"/>
      <c r="F11" s="358"/>
      <c r="G11" s="355"/>
      <c r="H11" s="355"/>
      <c r="I11" s="355"/>
      <c r="J11" s="355"/>
      <c r="K11" s="355"/>
      <c r="L11" s="355"/>
      <c r="M11" s="355"/>
      <c r="N11" s="355"/>
      <c r="O11" s="355"/>
      <c r="P11" s="356"/>
      <c r="R11" s="30"/>
      <c r="S11" s="30"/>
      <c r="T11" s="30"/>
      <c r="U11" s="188"/>
      <c r="V11" s="188"/>
    </row>
    <row r="12" spans="2:30" ht="26.25">
      <c r="B12" s="359" t="s">
        <v>82</v>
      </c>
      <c r="C12" s="360"/>
      <c r="D12" s="360"/>
      <c r="E12" s="360"/>
      <c r="F12" s="360"/>
      <c r="G12" s="376" t="str">
        <f>'3 бер'!H12</f>
        <v>КП "Водоканал" Мелітопольської міської ради Запорізької області</v>
      </c>
      <c r="H12" s="376"/>
      <c r="I12" s="376"/>
      <c r="J12" s="376"/>
      <c r="K12" s="376"/>
      <c r="L12" s="376"/>
      <c r="M12" s="376"/>
      <c r="N12" s="376"/>
      <c r="O12" s="376"/>
      <c r="P12" s="377"/>
      <c r="Q12" s="148">
        <f>IF(ISBLANK(G12),"ЗАПОВНІТЬ назву","")</f>
      </c>
      <c r="R12" s="56"/>
      <c r="S12" s="56"/>
      <c r="T12" s="56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</row>
    <row r="13" spans="2:30" ht="27">
      <c r="B13" s="135" t="s">
        <v>83</v>
      </c>
      <c r="C13" s="126"/>
      <c r="D13" s="126"/>
      <c r="E13" s="126"/>
      <c r="F13" s="126"/>
      <c r="G13" s="378" t="str">
        <f>'4 кві'!G13</f>
        <v>код 03327090</v>
      </c>
      <c r="H13" s="378"/>
      <c r="I13" s="238"/>
      <c r="J13" s="238"/>
      <c r="K13" s="238"/>
      <c r="L13" s="238"/>
      <c r="M13" s="238"/>
      <c r="N13" s="238"/>
      <c r="O13" s="238"/>
      <c r="P13" s="239"/>
      <c r="Q13" s="173"/>
      <c r="R13" s="56"/>
      <c r="S13" s="56"/>
      <c r="T13" s="56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</row>
    <row r="14" spans="1:84" s="15" customFormat="1" ht="26.25">
      <c r="A14" s="17"/>
      <c r="B14" s="361" t="s">
        <v>81</v>
      </c>
      <c r="C14" s="362"/>
      <c r="D14" s="362"/>
      <c r="E14" s="362"/>
      <c r="F14" s="362"/>
      <c r="G14" s="351" t="str">
        <f>'3 бер'!H14</f>
        <v>72312 Запорізька область, м. Мелітополь, вул.Покровська, будинок 100</v>
      </c>
      <c r="H14" s="351"/>
      <c r="I14" s="351"/>
      <c r="J14" s="351"/>
      <c r="K14" s="351"/>
      <c r="L14" s="351"/>
      <c r="M14" s="351"/>
      <c r="N14" s="351"/>
      <c r="O14" s="351"/>
      <c r="P14" s="352"/>
      <c r="Q14" s="148">
        <f>IF(ISBLANK(G14),"ЗАПОВНІТЬ адресу","")</f>
      </c>
      <c r="R14" s="33"/>
      <c r="S14" s="32"/>
      <c r="T14" s="32"/>
      <c r="U14" s="188"/>
      <c r="V14" s="188"/>
      <c r="W14" s="184"/>
      <c r="X14" s="184"/>
      <c r="Y14" s="184"/>
      <c r="Z14" s="47"/>
      <c r="AA14" s="47"/>
      <c r="AB14" s="47"/>
      <c r="AC14" s="47"/>
      <c r="AD14" s="47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193"/>
      <c r="CF14" s="193"/>
    </row>
    <row r="15" spans="1:30" ht="39" customHeight="1" thickBot="1">
      <c r="A15" s="20"/>
      <c r="B15" s="136" t="s">
        <v>68</v>
      </c>
      <c r="C15" s="123"/>
      <c r="D15" s="123"/>
      <c r="E15" s="123"/>
      <c r="F15" s="123"/>
      <c r="G15" s="370" t="s">
        <v>69</v>
      </c>
      <c r="H15" s="370"/>
      <c r="I15" s="370"/>
      <c r="J15" s="370"/>
      <c r="K15" s="370"/>
      <c r="L15" s="370"/>
      <c r="M15" s="370"/>
      <c r="N15" s="370"/>
      <c r="O15" s="370"/>
      <c r="P15" s="371"/>
      <c r="Q15" s="174"/>
      <c r="R15" s="34"/>
      <c r="S15" s="34"/>
      <c r="T15" s="34"/>
      <c r="U15" s="192"/>
      <c r="V15" s="192"/>
      <c r="W15" s="193"/>
      <c r="X15" s="193"/>
      <c r="Y15" s="193"/>
      <c r="Z15" s="48"/>
      <c r="AA15" s="48"/>
      <c r="AB15" s="48"/>
      <c r="AC15" s="48"/>
      <c r="AD15" s="48"/>
    </row>
    <row r="16" spans="1:84" s="154" customFormat="1" ht="6.75" customHeight="1">
      <c r="A16" s="151"/>
      <c r="B16" s="152"/>
      <c r="C16" s="85"/>
      <c r="D16" s="85"/>
      <c r="E16" s="85"/>
      <c r="F16" s="85"/>
      <c r="G16" s="86"/>
      <c r="H16" s="86"/>
      <c r="I16" s="86"/>
      <c r="J16" s="86"/>
      <c r="K16" s="86"/>
      <c r="L16" s="86"/>
      <c r="M16" s="87"/>
      <c r="N16" s="86"/>
      <c r="O16" s="86"/>
      <c r="P16" s="86"/>
      <c r="Q16" s="37"/>
      <c r="R16" s="38"/>
      <c r="S16" s="38"/>
      <c r="T16" s="38"/>
      <c r="U16" s="195"/>
      <c r="V16" s="195"/>
      <c r="W16" s="195"/>
      <c r="X16" s="195"/>
      <c r="Y16" s="195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3"/>
      <c r="BM16" s="153"/>
      <c r="BN16" s="153"/>
      <c r="BO16" s="153"/>
      <c r="BP16" s="153"/>
      <c r="BQ16" s="153"/>
      <c r="BR16" s="153"/>
      <c r="BS16" s="153"/>
      <c r="BT16" s="153"/>
      <c r="BU16" s="153"/>
      <c r="BV16" s="153"/>
      <c r="BW16" s="153"/>
      <c r="BX16" s="153"/>
      <c r="BY16" s="153"/>
      <c r="BZ16" s="153"/>
      <c r="CA16" s="153"/>
      <c r="CB16" s="153"/>
      <c r="CC16" s="153"/>
      <c r="CD16" s="153"/>
      <c r="CE16" s="195"/>
      <c r="CF16" s="195"/>
    </row>
    <row r="17" spans="2:84" s="69" customFormat="1" ht="26.25" customHeight="1" thickBot="1">
      <c r="B17" s="159"/>
      <c r="C17" s="160"/>
      <c r="D17" s="160"/>
      <c r="E17" s="160"/>
      <c r="F17" s="161"/>
      <c r="G17" s="162"/>
      <c r="H17" s="161"/>
      <c r="I17" s="163"/>
      <c r="J17" s="163"/>
      <c r="K17" s="163"/>
      <c r="L17" s="163"/>
      <c r="M17" s="164"/>
      <c r="N17" s="165"/>
      <c r="O17" s="166"/>
      <c r="P17" s="166"/>
      <c r="Q17" s="70"/>
      <c r="R17" s="70"/>
      <c r="S17" s="70"/>
      <c r="T17" s="70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</row>
    <row r="18" spans="1:84" s="101" customFormat="1" ht="50.25" customHeight="1">
      <c r="A18" s="97"/>
      <c r="B18" s="155" t="s">
        <v>16</v>
      </c>
      <c r="C18" s="322" t="s">
        <v>78</v>
      </c>
      <c r="D18" s="323"/>
      <c r="E18" s="323"/>
      <c r="F18" s="323"/>
      <c r="G18" s="323"/>
      <c r="H18" s="323"/>
      <c r="I18" s="323"/>
      <c r="J18" s="323"/>
      <c r="K18" s="323"/>
      <c r="L18" s="324"/>
      <c r="M18" s="156" t="s">
        <v>25</v>
      </c>
      <c r="N18" s="156" t="s">
        <v>42</v>
      </c>
      <c r="O18" s="157" t="s">
        <v>8</v>
      </c>
      <c r="P18" s="158" t="s">
        <v>58</v>
      </c>
      <c r="Q18" s="98"/>
      <c r="R18" s="99"/>
      <c r="S18" s="99"/>
      <c r="T18" s="99"/>
      <c r="U18" s="100"/>
      <c r="V18" s="100"/>
      <c r="W18" s="100"/>
      <c r="X18" s="100"/>
      <c r="Y18" s="100"/>
      <c r="Z18" s="196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</row>
    <row r="19" spans="1:84" s="95" customFormat="1" ht="15">
      <c r="A19" s="91"/>
      <c r="B19" s="89" t="s">
        <v>0</v>
      </c>
      <c r="C19" s="325" t="s">
        <v>1</v>
      </c>
      <c r="D19" s="326"/>
      <c r="E19" s="326"/>
      <c r="F19" s="326"/>
      <c r="G19" s="326"/>
      <c r="H19" s="326"/>
      <c r="I19" s="326"/>
      <c r="J19" s="326"/>
      <c r="K19" s="326"/>
      <c r="L19" s="327"/>
      <c r="M19" s="90" t="s">
        <v>2</v>
      </c>
      <c r="N19" s="90" t="s">
        <v>24</v>
      </c>
      <c r="O19" s="137">
        <v>1</v>
      </c>
      <c r="P19" s="138" t="s">
        <v>9</v>
      </c>
      <c r="Q19" s="92"/>
      <c r="R19" s="93"/>
      <c r="S19" s="93"/>
      <c r="T19" s="93"/>
      <c r="U19" s="94"/>
      <c r="V19" s="94"/>
      <c r="W19" s="94"/>
      <c r="X19" s="94"/>
      <c r="Y19" s="94"/>
      <c r="Z19" s="197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</row>
    <row r="20" spans="1:84" s="15" customFormat="1" ht="30" customHeight="1">
      <c r="A20" s="97"/>
      <c r="B20" s="102" t="s">
        <v>3</v>
      </c>
      <c r="C20" s="328" t="s">
        <v>100</v>
      </c>
      <c r="D20" s="329"/>
      <c r="E20" s="329"/>
      <c r="F20" s="329"/>
      <c r="G20" s="329"/>
      <c r="H20" s="329"/>
      <c r="I20" s="329"/>
      <c r="J20" s="329"/>
      <c r="K20" s="329"/>
      <c r="L20" s="330"/>
      <c r="M20" s="139" t="s">
        <v>26</v>
      </c>
      <c r="N20" s="77" t="s">
        <v>86</v>
      </c>
      <c r="O20" s="243">
        <f>O21+O22</f>
        <v>644</v>
      </c>
      <c r="P20" s="244">
        <f>P21+P22</f>
        <v>3142</v>
      </c>
      <c r="Q20" s="40"/>
      <c r="R20" s="36"/>
      <c r="S20" s="36"/>
      <c r="T20" s="36"/>
      <c r="U20" s="193"/>
      <c r="V20" s="193"/>
      <c r="W20" s="193"/>
      <c r="X20" s="193"/>
      <c r="Y20" s="193"/>
      <c r="Z20" s="19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193"/>
      <c r="CF20" s="193"/>
    </row>
    <row r="21" spans="1:84" s="15" customFormat="1" ht="30" customHeight="1">
      <c r="A21" s="97"/>
      <c r="B21" s="103" t="s">
        <v>17</v>
      </c>
      <c r="C21" s="314" t="s">
        <v>79</v>
      </c>
      <c r="D21" s="303"/>
      <c r="E21" s="303"/>
      <c r="F21" s="303"/>
      <c r="G21" s="303" t="s">
        <v>63</v>
      </c>
      <c r="H21" s="303"/>
      <c r="I21" s="303"/>
      <c r="J21" s="303"/>
      <c r="K21" s="303"/>
      <c r="L21" s="304"/>
      <c r="M21" s="140" t="s">
        <v>70</v>
      </c>
      <c r="N21" s="78" t="s">
        <v>86</v>
      </c>
      <c r="O21" s="245">
        <v>0</v>
      </c>
      <c r="P21" s="268">
        <f>O21+'4 кві'!P21</f>
        <v>0</v>
      </c>
      <c r="Q21" s="40"/>
      <c r="R21" s="36"/>
      <c r="S21" s="36"/>
      <c r="T21" s="36"/>
      <c r="U21" s="193"/>
      <c r="V21" s="193"/>
      <c r="W21" s="193"/>
      <c r="X21" s="193"/>
      <c r="Y21" s="193"/>
      <c r="Z21" s="19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193"/>
      <c r="CF21" s="193"/>
    </row>
    <row r="22" spans="1:84" s="15" customFormat="1" ht="30" customHeight="1">
      <c r="A22" s="97"/>
      <c r="B22" s="103" t="s">
        <v>18</v>
      </c>
      <c r="C22" s="84"/>
      <c r="D22" s="83"/>
      <c r="E22" s="83"/>
      <c r="F22" s="83"/>
      <c r="G22" s="303" t="s">
        <v>64</v>
      </c>
      <c r="H22" s="303"/>
      <c r="I22" s="303"/>
      <c r="J22" s="303"/>
      <c r="K22" s="303"/>
      <c r="L22" s="304"/>
      <c r="M22" s="140" t="s">
        <v>71</v>
      </c>
      <c r="N22" s="78" t="s">
        <v>86</v>
      </c>
      <c r="O22" s="245">
        <v>644</v>
      </c>
      <c r="P22" s="268">
        <f>O22+'4 кві'!P22</f>
        <v>3142</v>
      </c>
      <c r="Q22" s="40"/>
      <c r="R22" s="36"/>
      <c r="S22" s="36"/>
      <c r="T22" s="36"/>
      <c r="U22" s="193"/>
      <c r="V22" s="193"/>
      <c r="W22" s="193"/>
      <c r="X22" s="193"/>
      <c r="Y22" s="193"/>
      <c r="Z22" s="19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193"/>
      <c r="CF22" s="193"/>
    </row>
    <row r="23" spans="1:84" s="15" customFormat="1" ht="30" customHeight="1">
      <c r="A23" s="97"/>
      <c r="B23" s="104" t="s">
        <v>9</v>
      </c>
      <c r="C23" s="314" t="s">
        <v>46</v>
      </c>
      <c r="D23" s="303"/>
      <c r="E23" s="303"/>
      <c r="F23" s="303"/>
      <c r="G23" s="303"/>
      <c r="H23" s="303"/>
      <c r="I23" s="303"/>
      <c r="J23" s="303"/>
      <c r="K23" s="303"/>
      <c r="L23" s="304"/>
      <c r="M23" s="140" t="s">
        <v>27</v>
      </c>
      <c r="N23" s="141" t="s">
        <v>45</v>
      </c>
      <c r="O23" s="246">
        <v>1.138</v>
      </c>
      <c r="P23" s="247">
        <v>1.2389</v>
      </c>
      <c r="Q23" s="40"/>
      <c r="R23" s="36"/>
      <c r="S23" s="36"/>
      <c r="T23" s="36"/>
      <c r="U23" s="193"/>
      <c r="V23" s="193"/>
      <c r="W23" s="193"/>
      <c r="X23" s="193"/>
      <c r="Y23" s="193"/>
      <c r="Z23" s="19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193"/>
      <c r="CF23" s="193"/>
    </row>
    <row r="24" spans="1:84" s="15" customFormat="1" ht="30" customHeight="1">
      <c r="A24" s="97"/>
      <c r="B24" s="106" t="s">
        <v>4</v>
      </c>
      <c r="C24" s="315" t="s">
        <v>65</v>
      </c>
      <c r="D24" s="316"/>
      <c r="E24" s="316"/>
      <c r="F24" s="316"/>
      <c r="G24" s="316"/>
      <c r="H24" s="316"/>
      <c r="I24" s="316"/>
      <c r="J24" s="316"/>
      <c r="K24" s="316"/>
      <c r="L24" s="317"/>
      <c r="M24" s="142" t="s">
        <v>28</v>
      </c>
      <c r="N24" s="143" t="s">
        <v>45</v>
      </c>
      <c r="O24" s="251">
        <v>1.31495</v>
      </c>
      <c r="P24" s="252">
        <v>1.31495</v>
      </c>
      <c r="Q24" s="40"/>
      <c r="R24" s="36"/>
      <c r="S24" s="36"/>
      <c r="T24" s="36"/>
      <c r="U24" s="193"/>
      <c r="V24" s="193"/>
      <c r="W24" s="193"/>
      <c r="X24" s="193"/>
      <c r="Y24" s="193"/>
      <c r="Z24" s="19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193"/>
      <c r="CF24" s="193"/>
    </row>
    <row r="25" spans="1:84" s="15" customFormat="1" ht="30" customHeight="1">
      <c r="A25" s="97"/>
      <c r="B25" s="103" t="s">
        <v>5</v>
      </c>
      <c r="C25" s="321" t="s">
        <v>101</v>
      </c>
      <c r="D25" s="312"/>
      <c r="E25" s="312"/>
      <c r="F25" s="312"/>
      <c r="G25" s="312"/>
      <c r="H25" s="312"/>
      <c r="I25" s="312"/>
      <c r="J25" s="312"/>
      <c r="K25" s="312"/>
      <c r="L25" s="313"/>
      <c r="M25" s="144" t="s">
        <v>29</v>
      </c>
      <c r="N25" s="266" t="s">
        <v>86</v>
      </c>
      <c r="O25" s="267">
        <f>O26+O27</f>
        <v>266</v>
      </c>
      <c r="P25" s="268">
        <f>P26+P27</f>
        <v>1372</v>
      </c>
      <c r="Q25" s="40"/>
      <c r="R25" s="36"/>
      <c r="S25" s="36"/>
      <c r="T25" s="36"/>
      <c r="U25" s="193"/>
      <c r="V25" s="193"/>
      <c r="W25" s="193"/>
      <c r="X25" s="193"/>
      <c r="Y25" s="193"/>
      <c r="Z25" s="19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193"/>
      <c r="CF25" s="193"/>
    </row>
    <row r="26" spans="1:84" s="15" customFormat="1" ht="30" customHeight="1">
      <c r="A26" s="97"/>
      <c r="B26" s="104" t="s">
        <v>52</v>
      </c>
      <c r="C26" s="314" t="s">
        <v>79</v>
      </c>
      <c r="D26" s="303"/>
      <c r="E26" s="303"/>
      <c r="F26" s="303"/>
      <c r="G26" s="303" t="s">
        <v>63</v>
      </c>
      <c r="H26" s="303"/>
      <c r="I26" s="303"/>
      <c r="J26" s="303"/>
      <c r="K26" s="303"/>
      <c r="L26" s="304"/>
      <c r="M26" s="140" t="s">
        <v>72</v>
      </c>
      <c r="N26" s="78" t="s">
        <v>86</v>
      </c>
      <c r="O26" s="250">
        <v>136</v>
      </c>
      <c r="P26" s="268">
        <f>O26+'4 кві'!P26</f>
        <v>568</v>
      </c>
      <c r="Q26" s="40"/>
      <c r="R26" s="36"/>
      <c r="S26" s="36"/>
      <c r="T26" s="36"/>
      <c r="U26" s="193"/>
      <c r="V26" s="193"/>
      <c r="W26" s="193"/>
      <c r="X26" s="193"/>
      <c r="Y26" s="193"/>
      <c r="Z26" s="19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193"/>
      <c r="CF26" s="193"/>
    </row>
    <row r="27" spans="1:84" s="15" customFormat="1" ht="30" customHeight="1">
      <c r="A27" s="97"/>
      <c r="B27" s="104" t="s">
        <v>53</v>
      </c>
      <c r="C27" s="84"/>
      <c r="D27" s="83"/>
      <c r="E27" s="83"/>
      <c r="F27" s="83"/>
      <c r="G27" s="303" t="s">
        <v>64</v>
      </c>
      <c r="H27" s="303"/>
      <c r="I27" s="303"/>
      <c r="J27" s="303"/>
      <c r="K27" s="303"/>
      <c r="L27" s="304"/>
      <c r="M27" s="140" t="s">
        <v>73</v>
      </c>
      <c r="N27" s="78" t="s">
        <v>86</v>
      </c>
      <c r="O27" s="250">
        <v>130</v>
      </c>
      <c r="P27" s="268">
        <f>O27+'4 кві'!P27</f>
        <v>804</v>
      </c>
      <c r="Q27" s="40"/>
      <c r="R27" s="36"/>
      <c r="S27" s="36"/>
      <c r="T27" s="36"/>
      <c r="U27" s="193"/>
      <c r="V27" s="193"/>
      <c r="W27" s="193"/>
      <c r="X27" s="193"/>
      <c r="Y27" s="193"/>
      <c r="Z27" s="19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193"/>
      <c r="CF27" s="193"/>
    </row>
    <row r="28" spans="1:84" s="60" customFormat="1" ht="30" customHeight="1">
      <c r="A28" s="105"/>
      <c r="B28" s="104" t="s">
        <v>6</v>
      </c>
      <c r="C28" s="314" t="s">
        <v>23</v>
      </c>
      <c r="D28" s="303"/>
      <c r="E28" s="303"/>
      <c r="F28" s="303"/>
      <c r="G28" s="303"/>
      <c r="H28" s="303"/>
      <c r="I28" s="303"/>
      <c r="J28" s="303"/>
      <c r="K28" s="303"/>
      <c r="L28" s="304"/>
      <c r="M28" s="140" t="s">
        <v>30</v>
      </c>
      <c r="N28" s="141" t="s">
        <v>45</v>
      </c>
      <c r="O28" s="246">
        <v>0.8054</v>
      </c>
      <c r="P28" s="247">
        <v>0.85326</v>
      </c>
      <c r="Q28" s="61"/>
      <c r="R28" s="61"/>
      <c r="S28" s="61"/>
      <c r="T28" s="61"/>
      <c r="U28" s="199"/>
      <c r="V28" s="199"/>
      <c r="W28" s="199"/>
      <c r="X28" s="199"/>
      <c r="Y28" s="199"/>
      <c r="Z28" s="200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199"/>
      <c r="CF28" s="199"/>
    </row>
    <row r="29" spans="1:84" s="15" customFormat="1" ht="30" customHeight="1">
      <c r="A29" s="97"/>
      <c r="B29" s="106" t="s">
        <v>7</v>
      </c>
      <c r="C29" s="315" t="s">
        <v>66</v>
      </c>
      <c r="D29" s="316"/>
      <c r="E29" s="316"/>
      <c r="F29" s="316"/>
      <c r="G29" s="316"/>
      <c r="H29" s="316"/>
      <c r="I29" s="316"/>
      <c r="J29" s="316"/>
      <c r="K29" s="316"/>
      <c r="L29" s="317"/>
      <c r="M29" s="142" t="s">
        <v>31</v>
      </c>
      <c r="N29" s="143" t="s">
        <v>45</v>
      </c>
      <c r="O29" s="251">
        <v>0.87924</v>
      </c>
      <c r="P29" s="252">
        <v>0.87924</v>
      </c>
      <c r="Q29" s="40"/>
      <c r="R29" s="36"/>
      <c r="S29" s="36"/>
      <c r="T29" s="36"/>
      <c r="U29" s="193"/>
      <c r="V29" s="193"/>
      <c r="W29" s="193"/>
      <c r="X29" s="193"/>
      <c r="Y29" s="193"/>
      <c r="Z29" s="19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193"/>
      <c r="CF29" s="193"/>
    </row>
    <row r="30" spans="1:84" s="15" customFormat="1" ht="58.5" customHeight="1">
      <c r="A30" s="97"/>
      <c r="B30" s="103" t="s">
        <v>10</v>
      </c>
      <c r="C30" s="318" t="s">
        <v>102</v>
      </c>
      <c r="D30" s="319"/>
      <c r="E30" s="319"/>
      <c r="F30" s="319"/>
      <c r="G30" s="319"/>
      <c r="H30" s="319"/>
      <c r="I30" s="319"/>
      <c r="J30" s="319"/>
      <c r="K30" s="319"/>
      <c r="L30" s="320"/>
      <c r="M30" s="144" t="s">
        <v>32</v>
      </c>
      <c r="N30" s="145" t="s">
        <v>85</v>
      </c>
      <c r="O30" s="267">
        <f>'4 кві'!O36</f>
        <v>-1966</v>
      </c>
      <c r="P30" s="268">
        <f>'1 січ'!O30</f>
        <v>1587</v>
      </c>
      <c r="Q30" s="40"/>
      <c r="R30" s="36"/>
      <c r="S30" s="36"/>
      <c r="T30" s="36"/>
      <c r="U30" s="193"/>
      <c r="V30" s="193"/>
      <c r="W30" s="193"/>
      <c r="X30" s="193"/>
      <c r="Y30" s="193"/>
      <c r="Z30" s="19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193"/>
      <c r="CF30" s="193"/>
    </row>
    <row r="31" spans="1:84" s="15" customFormat="1" ht="51.75" customHeight="1">
      <c r="A31" s="97"/>
      <c r="B31" s="104" t="s">
        <v>13</v>
      </c>
      <c r="C31" s="291" t="s">
        <v>103</v>
      </c>
      <c r="D31" s="292"/>
      <c r="E31" s="292"/>
      <c r="F31" s="292"/>
      <c r="G31" s="292"/>
      <c r="H31" s="292"/>
      <c r="I31" s="292"/>
      <c r="J31" s="292"/>
      <c r="K31" s="292"/>
      <c r="L31" s="293"/>
      <c r="M31" s="140" t="s">
        <v>33</v>
      </c>
      <c r="N31" s="141" t="s">
        <v>85</v>
      </c>
      <c r="O31" s="253">
        <f>O32+O33</f>
        <v>1980</v>
      </c>
      <c r="P31" s="249">
        <f>P32+P33</f>
        <v>10031</v>
      </c>
      <c r="Q31" s="40"/>
      <c r="R31" s="36"/>
      <c r="S31" s="36"/>
      <c r="T31" s="36"/>
      <c r="U31" s="193"/>
      <c r="V31" s="193"/>
      <c r="W31" s="193"/>
      <c r="X31" s="193"/>
      <c r="Y31" s="193"/>
      <c r="Z31" s="19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193"/>
      <c r="CF31" s="193"/>
    </row>
    <row r="32" spans="1:84" s="60" customFormat="1" ht="30" customHeight="1">
      <c r="A32" s="105"/>
      <c r="B32" s="104" t="s">
        <v>54</v>
      </c>
      <c r="C32" s="314" t="s">
        <v>79</v>
      </c>
      <c r="D32" s="303"/>
      <c r="E32" s="303"/>
      <c r="F32" s="303"/>
      <c r="G32" s="303" t="s">
        <v>63</v>
      </c>
      <c r="H32" s="303"/>
      <c r="I32" s="303"/>
      <c r="J32" s="303"/>
      <c r="K32" s="303"/>
      <c r="L32" s="304"/>
      <c r="M32" s="140" t="s">
        <v>74</v>
      </c>
      <c r="N32" s="141" t="s">
        <v>85</v>
      </c>
      <c r="O32" s="254">
        <v>236</v>
      </c>
      <c r="P32" s="268">
        <f>O32+'4 кві'!P32</f>
        <v>979</v>
      </c>
      <c r="Q32" s="61"/>
      <c r="R32" s="61"/>
      <c r="S32" s="61"/>
      <c r="T32" s="61"/>
      <c r="U32" s="199"/>
      <c r="V32" s="199"/>
      <c r="W32" s="199"/>
      <c r="X32" s="199"/>
      <c r="Y32" s="199"/>
      <c r="Z32" s="200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199"/>
      <c r="CF32" s="199"/>
    </row>
    <row r="33" spans="1:84" s="60" customFormat="1" ht="30" customHeight="1">
      <c r="A33" s="105"/>
      <c r="B33" s="104" t="s">
        <v>55</v>
      </c>
      <c r="C33" s="84"/>
      <c r="D33" s="83"/>
      <c r="E33" s="83"/>
      <c r="F33" s="83"/>
      <c r="G33" s="303" t="s">
        <v>64</v>
      </c>
      <c r="H33" s="303"/>
      <c r="I33" s="303"/>
      <c r="J33" s="303"/>
      <c r="K33" s="303"/>
      <c r="L33" s="304"/>
      <c r="M33" s="140" t="s">
        <v>75</v>
      </c>
      <c r="N33" s="141" t="s">
        <v>85</v>
      </c>
      <c r="O33" s="254">
        <v>1744</v>
      </c>
      <c r="P33" s="268">
        <f>O33+'4 кві'!P33</f>
        <v>9052</v>
      </c>
      <c r="Q33" s="61"/>
      <c r="R33" s="61"/>
      <c r="S33" s="61"/>
      <c r="T33" s="61"/>
      <c r="U33" s="199"/>
      <c r="V33" s="199"/>
      <c r="W33" s="199"/>
      <c r="X33" s="199"/>
      <c r="Y33" s="199"/>
      <c r="Z33" s="200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199"/>
      <c r="CF33" s="199"/>
    </row>
    <row r="34" spans="1:30" ht="53.25" customHeight="1">
      <c r="A34" s="97"/>
      <c r="B34" s="104" t="s">
        <v>14</v>
      </c>
      <c r="C34" s="291" t="s">
        <v>104</v>
      </c>
      <c r="D34" s="292"/>
      <c r="E34" s="292"/>
      <c r="F34" s="292"/>
      <c r="G34" s="292"/>
      <c r="H34" s="292"/>
      <c r="I34" s="292"/>
      <c r="J34" s="292"/>
      <c r="K34" s="292"/>
      <c r="L34" s="293"/>
      <c r="M34" s="140" t="s">
        <v>34</v>
      </c>
      <c r="N34" s="141" t="s">
        <v>85</v>
      </c>
      <c r="O34" s="254">
        <v>2004</v>
      </c>
      <c r="P34" s="268">
        <f>O34+'4 кві'!P34</f>
        <v>13608</v>
      </c>
      <c r="Q34" s="148">
        <f>IF(OR(ISBLANK(O21:P24),ISBLANK(O26:P29),ISBLANK(O32:O35),ISBLANK(O44:P44),ISBLANK(O37:P38),ISBLANK(P26:P28),ISBLANK(O40:P41),ISBLANK(P32:P35)),"Заповніть ВСІ комірки","")</f>
      </c>
      <c r="R34" s="36"/>
      <c r="S34" s="36"/>
      <c r="T34" s="36"/>
      <c r="U34" s="193"/>
      <c r="V34" s="193"/>
      <c r="W34" s="193"/>
      <c r="X34" s="193"/>
      <c r="Y34" s="193"/>
      <c r="Z34" s="198"/>
      <c r="AA34" s="48"/>
      <c r="AB34" s="48"/>
      <c r="AC34" s="48"/>
      <c r="AD34" s="48"/>
    </row>
    <row r="35" spans="1:30" ht="30.75" customHeight="1">
      <c r="A35" s="97"/>
      <c r="B35" s="107" t="s">
        <v>56</v>
      </c>
      <c r="C35" s="305" t="s">
        <v>60</v>
      </c>
      <c r="D35" s="306"/>
      <c r="E35" s="306"/>
      <c r="F35" s="306"/>
      <c r="G35" s="306"/>
      <c r="H35" s="306"/>
      <c r="I35" s="306"/>
      <c r="J35" s="306"/>
      <c r="K35" s="306"/>
      <c r="L35" s="307"/>
      <c r="M35" s="140" t="s">
        <v>76</v>
      </c>
      <c r="N35" s="141" t="s">
        <v>85</v>
      </c>
      <c r="O35" s="255">
        <v>0</v>
      </c>
      <c r="P35" s="268">
        <f>O35+'4 кві'!P35</f>
        <v>0</v>
      </c>
      <c r="Q35" s="22"/>
      <c r="S35" s="96"/>
      <c r="T35" s="36"/>
      <c r="U35" s="193"/>
      <c r="V35" s="193"/>
      <c r="W35" s="193"/>
      <c r="X35" s="193"/>
      <c r="Y35" s="193"/>
      <c r="Z35" s="198"/>
      <c r="AA35" s="48"/>
      <c r="AB35" s="48"/>
      <c r="AC35" s="48"/>
      <c r="AD35" s="48"/>
    </row>
    <row r="36" spans="1:30" ht="54.75" customHeight="1">
      <c r="A36" s="97"/>
      <c r="B36" s="104" t="s">
        <v>11</v>
      </c>
      <c r="C36" s="291" t="s">
        <v>105</v>
      </c>
      <c r="D36" s="292"/>
      <c r="E36" s="292"/>
      <c r="F36" s="292"/>
      <c r="G36" s="292"/>
      <c r="H36" s="292"/>
      <c r="I36" s="292"/>
      <c r="J36" s="292"/>
      <c r="K36" s="292"/>
      <c r="L36" s="293"/>
      <c r="M36" s="140" t="s">
        <v>35</v>
      </c>
      <c r="N36" s="141" t="s">
        <v>85</v>
      </c>
      <c r="O36" s="253">
        <f>O30+O31-O34</f>
        <v>-1990</v>
      </c>
      <c r="P36" s="249">
        <f>P30+P31-P34</f>
        <v>-1990</v>
      </c>
      <c r="Q36" s="22"/>
      <c r="S36" s="96"/>
      <c r="T36" s="36"/>
      <c r="U36" s="193"/>
      <c r="V36" s="193"/>
      <c r="W36" s="193"/>
      <c r="X36" s="193"/>
      <c r="Y36" s="193"/>
      <c r="Z36" s="198"/>
      <c r="AA36" s="48"/>
      <c r="AB36" s="48"/>
      <c r="AC36" s="48"/>
      <c r="AD36" s="48"/>
    </row>
    <row r="37" spans="1:30" ht="30.75" customHeight="1">
      <c r="A37" s="97"/>
      <c r="B37" s="106" t="s">
        <v>57</v>
      </c>
      <c r="C37" s="308" t="s">
        <v>59</v>
      </c>
      <c r="D37" s="309"/>
      <c r="E37" s="309"/>
      <c r="F37" s="309"/>
      <c r="G37" s="309"/>
      <c r="H37" s="309"/>
      <c r="I37" s="309"/>
      <c r="J37" s="309"/>
      <c r="K37" s="309"/>
      <c r="L37" s="310"/>
      <c r="M37" s="142" t="s">
        <v>77</v>
      </c>
      <c r="N37" s="143" t="s">
        <v>85</v>
      </c>
      <c r="O37" s="260">
        <v>0</v>
      </c>
      <c r="P37" s="272">
        <v>0</v>
      </c>
      <c r="Q37" s="22"/>
      <c r="S37" s="96"/>
      <c r="T37" s="36"/>
      <c r="U37" s="193"/>
      <c r="V37" s="193"/>
      <c r="W37" s="193"/>
      <c r="X37" s="193"/>
      <c r="Y37" s="193"/>
      <c r="Z37" s="198"/>
      <c r="AA37" s="48"/>
      <c r="AB37" s="48"/>
      <c r="AC37" s="48"/>
      <c r="AD37" s="48"/>
    </row>
    <row r="38" spans="1:30" ht="30.75" customHeight="1">
      <c r="A38" s="97"/>
      <c r="B38" s="103" t="s">
        <v>12</v>
      </c>
      <c r="C38" s="311" t="s">
        <v>67</v>
      </c>
      <c r="D38" s="312"/>
      <c r="E38" s="312"/>
      <c r="F38" s="312"/>
      <c r="G38" s="312"/>
      <c r="H38" s="312"/>
      <c r="I38" s="312"/>
      <c r="J38" s="312"/>
      <c r="K38" s="312"/>
      <c r="L38" s="313"/>
      <c r="M38" s="144" t="s">
        <v>36</v>
      </c>
      <c r="N38" s="181" t="s">
        <v>87</v>
      </c>
      <c r="O38" s="245">
        <v>317</v>
      </c>
      <c r="P38" s="268">
        <f>O38+'4 кві'!P38</f>
        <v>1676</v>
      </c>
      <c r="Q38" s="22"/>
      <c r="S38" s="96"/>
      <c r="T38" s="36"/>
      <c r="U38" s="193"/>
      <c r="V38" s="193"/>
      <c r="W38" s="193"/>
      <c r="X38" s="193"/>
      <c r="Y38" s="193"/>
      <c r="Z38" s="198"/>
      <c r="AA38" s="48"/>
      <c r="AB38" s="48"/>
      <c r="AC38" s="48"/>
      <c r="AD38" s="48"/>
    </row>
    <row r="39" spans="1:30" ht="32.25" customHeight="1">
      <c r="A39" s="97"/>
      <c r="B39" s="108" t="s">
        <v>19</v>
      </c>
      <c r="C39" s="291" t="s">
        <v>106</v>
      </c>
      <c r="D39" s="292"/>
      <c r="E39" s="292"/>
      <c r="F39" s="292"/>
      <c r="G39" s="292"/>
      <c r="H39" s="292"/>
      <c r="I39" s="292"/>
      <c r="J39" s="292"/>
      <c r="K39" s="292"/>
      <c r="L39" s="293"/>
      <c r="M39" s="140" t="s">
        <v>37</v>
      </c>
      <c r="N39" s="141" t="s">
        <v>85</v>
      </c>
      <c r="O39" s="248">
        <f>'4 кві'!O42</f>
        <v>26</v>
      </c>
      <c r="P39" s="249">
        <f>'1 січ'!O39</f>
        <v>34</v>
      </c>
      <c r="Q39" s="22"/>
      <c r="S39" s="96"/>
      <c r="T39" s="36"/>
      <c r="U39" s="193"/>
      <c r="V39" s="193"/>
      <c r="W39" s="193"/>
      <c r="X39" s="193"/>
      <c r="Y39" s="193"/>
      <c r="Z39" s="198"/>
      <c r="AA39" s="48"/>
      <c r="AB39" s="48"/>
      <c r="AC39" s="48"/>
      <c r="AD39" s="48"/>
    </row>
    <row r="40" spans="1:30" ht="27.75" customHeight="1">
      <c r="A40" s="97"/>
      <c r="B40" s="108" t="s">
        <v>20</v>
      </c>
      <c r="C40" s="291" t="s">
        <v>107</v>
      </c>
      <c r="D40" s="292"/>
      <c r="E40" s="292"/>
      <c r="F40" s="292"/>
      <c r="G40" s="292"/>
      <c r="H40" s="292"/>
      <c r="I40" s="292"/>
      <c r="J40" s="292"/>
      <c r="K40" s="292"/>
      <c r="L40" s="293"/>
      <c r="M40" s="140" t="s">
        <v>38</v>
      </c>
      <c r="N40" s="141" t="s">
        <v>85</v>
      </c>
      <c r="O40" s="250">
        <v>22</v>
      </c>
      <c r="P40" s="268">
        <f>O40+'4 кві'!P40</f>
        <v>120</v>
      </c>
      <c r="Q40" s="22"/>
      <c r="S40" s="96"/>
      <c r="T40" s="36"/>
      <c r="U40" s="193"/>
      <c r="V40" s="193"/>
      <c r="W40" s="193"/>
      <c r="X40" s="193"/>
      <c r="Y40" s="193"/>
      <c r="Z40" s="198"/>
      <c r="AA40" s="48"/>
      <c r="AB40" s="48"/>
      <c r="AC40" s="48"/>
      <c r="AD40" s="48"/>
    </row>
    <row r="41" spans="1:30" ht="29.25" customHeight="1">
      <c r="A41" s="97"/>
      <c r="B41" s="109" t="s">
        <v>21</v>
      </c>
      <c r="C41" s="291" t="s">
        <v>108</v>
      </c>
      <c r="D41" s="292"/>
      <c r="E41" s="292"/>
      <c r="F41" s="292"/>
      <c r="G41" s="292"/>
      <c r="H41" s="292"/>
      <c r="I41" s="292"/>
      <c r="J41" s="292"/>
      <c r="K41" s="292"/>
      <c r="L41" s="293"/>
      <c r="M41" s="140" t="s">
        <v>39</v>
      </c>
      <c r="N41" s="141" t="s">
        <v>85</v>
      </c>
      <c r="O41" s="256">
        <v>25</v>
      </c>
      <c r="P41" s="268">
        <f>O41+'4 кві'!P41</f>
        <v>131</v>
      </c>
      <c r="Q41" s="22"/>
      <c r="S41" s="96"/>
      <c r="T41" s="36"/>
      <c r="U41" s="193"/>
      <c r="V41" s="193"/>
      <c r="W41" s="193"/>
      <c r="X41" s="193"/>
      <c r="Y41" s="193"/>
      <c r="Z41" s="198"/>
      <c r="AA41" s="48"/>
      <c r="AB41" s="48"/>
      <c r="AC41" s="48"/>
      <c r="AD41" s="48"/>
    </row>
    <row r="42" spans="1:30" ht="29.25" customHeight="1">
      <c r="A42" s="97"/>
      <c r="B42" s="264" t="s">
        <v>22</v>
      </c>
      <c r="C42" s="294" t="s">
        <v>109</v>
      </c>
      <c r="D42" s="295"/>
      <c r="E42" s="295"/>
      <c r="F42" s="295"/>
      <c r="G42" s="295"/>
      <c r="H42" s="295"/>
      <c r="I42" s="295"/>
      <c r="J42" s="295"/>
      <c r="K42" s="295"/>
      <c r="L42" s="296"/>
      <c r="M42" s="142" t="s">
        <v>99</v>
      </c>
      <c r="N42" s="143" t="s">
        <v>85</v>
      </c>
      <c r="O42" s="265">
        <f>O39+O40-O41</f>
        <v>23</v>
      </c>
      <c r="P42" s="259">
        <f>P39+P40-P41</f>
        <v>23</v>
      </c>
      <c r="Q42" s="22"/>
      <c r="S42" s="96"/>
      <c r="T42" s="36"/>
      <c r="U42" s="193"/>
      <c r="V42" s="193"/>
      <c r="W42" s="193"/>
      <c r="X42" s="193"/>
      <c r="Y42" s="193"/>
      <c r="Z42" s="198"/>
      <c r="AA42" s="48"/>
      <c r="AB42" s="48"/>
      <c r="AC42" s="48"/>
      <c r="AD42" s="48"/>
    </row>
    <row r="43" spans="1:30" ht="54" customHeight="1">
      <c r="A43" s="97"/>
      <c r="B43" s="261" t="s">
        <v>61</v>
      </c>
      <c r="C43" s="297" t="s">
        <v>110</v>
      </c>
      <c r="D43" s="298"/>
      <c r="E43" s="298"/>
      <c r="F43" s="298"/>
      <c r="G43" s="298"/>
      <c r="H43" s="298"/>
      <c r="I43" s="298"/>
      <c r="J43" s="298"/>
      <c r="K43" s="298"/>
      <c r="L43" s="299"/>
      <c r="M43" s="144" t="s">
        <v>40</v>
      </c>
      <c r="N43" s="145" t="s">
        <v>85</v>
      </c>
      <c r="O43" s="262">
        <f>O36+O42</f>
        <v>-1967</v>
      </c>
      <c r="P43" s="263">
        <f>P36+P42</f>
        <v>-1967</v>
      </c>
      <c r="Q43" s="22"/>
      <c r="S43" s="96"/>
      <c r="T43" s="36"/>
      <c r="U43" s="193"/>
      <c r="V43" s="193"/>
      <c r="W43" s="193"/>
      <c r="X43" s="193"/>
      <c r="Y43" s="193"/>
      <c r="Z43" s="198"/>
      <c r="AA43" s="48"/>
      <c r="AB43" s="48"/>
      <c r="AC43" s="48"/>
      <c r="AD43" s="48"/>
    </row>
    <row r="44" spans="1:30" ht="33" customHeight="1" thickBot="1">
      <c r="A44" s="97"/>
      <c r="B44" s="110" t="s">
        <v>98</v>
      </c>
      <c r="C44" s="300" t="s">
        <v>80</v>
      </c>
      <c r="D44" s="301"/>
      <c r="E44" s="301"/>
      <c r="F44" s="301"/>
      <c r="G44" s="301"/>
      <c r="H44" s="301"/>
      <c r="I44" s="301"/>
      <c r="J44" s="301"/>
      <c r="K44" s="301"/>
      <c r="L44" s="302"/>
      <c r="M44" s="146" t="s">
        <v>41</v>
      </c>
      <c r="N44" s="147" t="s">
        <v>85</v>
      </c>
      <c r="O44" s="258">
        <v>0</v>
      </c>
      <c r="P44" s="271">
        <v>0</v>
      </c>
      <c r="Q44" s="22"/>
      <c r="S44" s="96"/>
      <c r="T44" s="36"/>
      <c r="U44" s="193"/>
      <c r="V44" s="193"/>
      <c r="W44" s="193"/>
      <c r="X44" s="193"/>
      <c r="Y44" s="193"/>
      <c r="Z44" s="198"/>
      <c r="AA44" s="48"/>
      <c r="AB44" s="48"/>
      <c r="AC44" s="48"/>
      <c r="AD44" s="48"/>
    </row>
    <row r="45" spans="1:84" s="16" customFormat="1" ht="29.25" customHeight="1">
      <c r="A45" s="60"/>
      <c r="B45" s="81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3"/>
      <c r="N45" s="74"/>
      <c r="O45" s="75"/>
      <c r="P45" s="76"/>
      <c r="Q45" s="148"/>
      <c r="R45" s="61"/>
      <c r="S45" s="61"/>
      <c r="T45" s="61"/>
      <c r="U45" s="199"/>
      <c r="V45" s="199"/>
      <c r="W45" s="199"/>
      <c r="X45" s="199"/>
      <c r="Y45" s="199"/>
      <c r="Z45" s="200"/>
      <c r="AA45" s="59"/>
      <c r="AB45" s="59"/>
      <c r="AC45" s="59"/>
      <c r="AD45" s="5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206"/>
      <c r="CF45" s="206"/>
    </row>
    <row r="46" spans="1:84" s="16" customFormat="1" ht="42.75" customHeight="1">
      <c r="A46" s="60"/>
      <c r="B46" s="116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3"/>
      <c r="N46" s="74"/>
      <c r="O46" s="75"/>
      <c r="P46" s="76"/>
      <c r="Q46" s="58"/>
      <c r="R46" s="61"/>
      <c r="S46" s="61"/>
      <c r="T46" s="61"/>
      <c r="U46" s="199"/>
      <c r="V46" s="199"/>
      <c r="W46" s="199"/>
      <c r="X46" s="199"/>
      <c r="Y46" s="199"/>
      <c r="Z46" s="201"/>
      <c r="AA46" s="59"/>
      <c r="AB46" s="59"/>
      <c r="AC46" s="59"/>
      <c r="AD46" s="5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206"/>
      <c r="CF46" s="206"/>
    </row>
    <row r="47" spans="1:84" s="16" customFormat="1" ht="12.75" customHeight="1">
      <c r="A47" s="60"/>
      <c r="B47" s="81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3"/>
      <c r="N47" s="74"/>
      <c r="O47" s="75"/>
      <c r="P47" s="76"/>
      <c r="Q47" s="58"/>
      <c r="R47" s="61"/>
      <c r="S47" s="61"/>
      <c r="T47" s="61"/>
      <c r="U47" s="199"/>
      <c r="V47" s="199"/>
      <c r="W47" s="199"/>
      <c r="X47" s="199"/>
      <c r="Y47" s="199"/>
      <c r="Z47" s="201"/>
      <c r="AA47" s="59"/>
      <c r="AB47" s="59"/>
      <c r="AC47" s="59"/>
      <c r="AD47" s="5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206"/>
      <c r="CF47" s="206"/>
    </row>
    <row r="48" spans="1:84" s="16" customFormat="1" ht="12.75" customHeight="1">
      <c r="A48" s="60"/>
      <c r="B48" s="81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3"/>
      <c r="N48" s="74"/>
      <c r="O48" s="75"/>
      <c r="P48" s="76"/>
      <c r="Q48" s="58"/>
      <c r="R48" s="61"/>
      <c r="S48" s="61"/>
      <c r="T48" s="61"/>
      <c r="U48" s="199"/>
      <c r="V48" s="199"/>
      <c r="W48" s="199"/>
      <c r="X48" s="199"/>
      <c r="Y48" s="199"/>
      <c r="Z48" s="201"/>
      <c r="AA48" s="59"/>
      <c r="AB48" s="59"/>
      <c r="AC48" s="59"/>
      <c r="AD48" s="5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206"/>
      <c r="CF48" s="206"/>
    </row>
    <row r="49" spans="1:84" s="16" customFormat="1" ht="30">
      <c r="A49" s="60"/>
      <c r="B49" s="285"/>
      <c r="C49" s="285"/>
      <c r="D49" s="285"/>
      <c r="E49" s="285"/>
      <c r="F49" s="285"/>
      <c r="G49" s="285"/>
      <c r="H49" s="63"/>
      <c r="I49" s="113"/>
      <c r="J49" s="113"/>
      <c r="K49" s="113"/>
      <c r="L49" s="288" t="s">
        <v>129</v>
      </c>
      <c r="M49" s="288"/>
      <c r="N49" s="288"/>
      <c r="O49" s="288"/>
      <c r="P49" s="148">
        <f>IF(ISBLANK(L49),"ЗАПОВНІТЬ прізвище","")</f>
      </c>
      <c r="Q49" s="58"/>
      <c r="R49" s="61"/>
      <c r="S49" s="61"/>
      <c r="T49" s="61"/>
      <c r="U49" s="199"/>
      <c r="V49" s="199"/>
      <c r="W49" s="199"/>
      <c r="X49" s="199"/>
      <c r="Y49" s="199"/>
      <c r="Z49" s="201"/>
      <c r="AA49" s="59"/>
      <c r="AB49" s="59"/>
      <c r="AC49" s="59"/>
      <c r="AD49" s="5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206"/>
      <c r="CF49" s="206"/>
    </row>
    <row r="50" spans="1:22" ht="19.5" customHeight="1">
      <c r="A50" s="60"/>
      <c r="B50" s="131"/>
      <c r="C50" s="289" t="s">
        <v>90</v>
      </c>
      <c r="D50" s="289"/>
      <c r="E50" s="289"/>
      <c r="F50" s="289"/>
      <c r="G50" s="132"/>
      <c r="H50" s="119"/>
      <c r="I50" s="118"/>
      <c r="J50" s="111"/>
      <c r="K50" s="111"/>
      <c r="L50" s="278" t="s">
        <v>93</v>
      </c>
      <c r="M50" s="278"/>
      <c r="N50" s="278"/>
      <c r="O50" s="278"/>
      <c r="P50" s="62"/>
      <c r="Q50" s="41"/>
      <c r="R50" s="42"/>
      <c r="S50" s="39"/>
      <c r="T50" s="39"/>
      <c r="U50" s="195"/>
      <c r="V50" s="195"/>
    </row>
    <row r="51" spans="1:22" ht="45" customHeight="1">
      <c r="A51" s="17"/>
      <c r="B51" s="285"/>
      <c r="C51" s="285"/>
      <c r="D51" s="285"/>
      <c r="E51" s="285"/>
      <c r="F51" s="285"/>
      <c r="G51" s="285"/>
      <c r="H51" s="290"/>
      <c r="I51" s="290"/>
      <c r="J51" s="117"/>
      <c r="K51" s="117"/>
      <c r="L51" s="288" t="s">
        <v>130</v>
      </c>
      <c r="M51" s="288"/>
      <c r="N51" s="288"/>
      <c r="O51" s="288"/>
      <c r="P51" s="180">
        <f>IF(ISBLANK(L51),"ЗАПОВНІТЬ прізвище","")</f>
      </c>
      <c r="Q51" s="43"/>
      <c r="R51" s="44"/>
      <c r="S51" s="39"/>
      <c r="T51" s="39"/>
      <c r="U51" s="195"/>
      <c r="V51" s="195"/>
    </row>
    <row r="52" spans="1:22" ht="24" customHeight="1">
      <c r="A52" s="17"/>
      <c r="B52" s="282" t="s">
        <v>91</v>
      </c>
      <c r="C52" s="283"/>
      <c r="D52" s="283"/>
      <c r="E52" s="283"/>
      <c r="F52" s="283"/>
      <c r="G52" s="283"/>
      <c r="H52" s="284"/>
      <c r="I52" s="284"/>
      <c r="J52" s="112"/>
      <c r="K52" s="112"/>
      <c r="L52" s="278" t="s">
        <v>94</v>
      </c>
      <c r="M52" s="278"/>
      <c r="N52" s="278"/>
      <c r="O52" s="278"/>
      <c r="P52" s="57"/>
      <c r="Q52" s="43"/>
      <c r="R52" s="44"/>
      <c r="S52" s="39"/>
      <c r="T52" s="39"/>
      <c r="U52" s="195"/>
      <c r="V52" s="195"/>
    </row>
    <row r="53" spans="1:22" ht="44.25" customHeight="1">
      <c r="A53" s="17"/>
      <c r="B53" s="285"/>
      <c r="C53" s="285"/>
      <c r="D53" s="285"/>
      <c r="E53" s="285"/>
      <c r="F53" s="285"/>
      <c r="G53" s="285"/>
      <c r="H53" s="9"/>
      <c r="I53" s="10"/>
      <c r="J53" s="10"/>
      <c r="K53" s="10"/>
      <c r="L53" s="286" t="s">
        <v>131</v>
      </c>
      <c r="M53" s="286"/>
      <c r="N53" s="286"/>
      <c r="O53" s="286"/>
      <c r="P53" s="148">
        <f>IF(ISBLANK(L53),"ЗАПОВНІТЬ прізвище","")</f>
      </c>
      <c r="Q53" s="41"/>
      <c r="R53" s="42"/>
      <c r="S53" s="39"/>
      <c r="T53" s="39"/>
      <c r="U53" s="195"/>
      <c r="V53" s="195"/>
    </row>
    <row r="54" spans="1:22" ht="36.75" customHeight="1">
      <c r="A54" s="17"/>
      <c r="B54" s="150"/>
      <c r="C54" s="287" t="s">
        <v>92</v>
      </c>
      <c r="D54" s="287"/>
      <c r="E54" s="287"/>
      <c r="F54" s="287"/>
      <c r="G54" s="67"/>
      <c r="H54" s="9"/>
      <c r="I54" s="118"/>
      <c r="J54" s="114"/>
      <c r="K54" s="114"/>
      <c r="L54" s="278" t="s">
        <v>94</v>
      </c>
      <c r="M54" s="278"/>
      <c r="N54" s="278"/>
      <c r="O54" s="278"/>
      <c r="P54" s="176"/>
      <c r="Q54" s="43"/>
      <c r="R54" s="44"/>
      <c r="S54" s="45"/>
      <c r="T54" s="44"/>
      <c r="U54" s="203"/>
      <c r="V54" s="195"/>
    </row>
    <row r="55" spans="1:84" ht="54.75" customHeight="1">
      <c r="A55" s="17"/>
      <c r="B55" s="242" t="s">
        <v>97</v>
      </c>
      <c r="C55" s="207"/>
      <c r="D55" s="241"/>
      <c r="E55" s="275" t="s">
        <v>132</v>
      </c>
      <c r="F55" s="275"/>
      <c r="G55" s="275"/>
      <c r="H55" s="130" t="s">
        <v>51</v>
      </c>
      <c r="I55" s="209" t="s">
        <v>133</v>
      </c>
      <c r="K55" s="167" t="s">
        <v>96</v>
      </c>
      <c r="L55" s="276" t="s">
        <v>134</v>
      </c>
      <c r="M55" s="276"/>
      <c r="N55" s="276"/>
      <c r="O55" s="277" t="s">
        <v>135</v>
      </c>
      <c r="P55" s="277"/>
      <c r="Q55" s="134"/>
      <c r="R55" s="168"/>
      <c r="S55" s="43"/>
      <c r="T55" s="44"/>
      <c r="U55" s="204"/>
      <c r="V55" s="202"/>
      <c r="W55" s="203"/>
      <c r="X55" s="195"/>
      <c r="Z55" s="184"/>
      <c r="AA55" s="184"/>
      <c r="CE55" s="47"/>
      <c r="CF55" s="47"/>
    </row>
    <row r="56" spans="1:84" ht="24" customHeight="1">
      <c r="A56" s="17"/>
      <c r="B56" s="17"/>
      <c r="C56" s="17"/>
      <c r="D56" s="17"/>
      <c r="E56" s="149">
        <f>IF(ISBLANK(E55),"ЗАПОВНІТЬ Код міста, № телефону","")</f>
      </c>
      <c r="F56" s="13"/>
      <c r="G56" s="13"/>
      <c r="I56" s="149">
        <f>IF(ISBLANK(I55),"ЗАПОВНІТЬ Код міста, № факсу","")</f>
      </c>
      <c r="L56" s="149">
        <f>IF(ISBLANK(L55),"ЗАПОВНІТЬ ел.пошта","")</f>
      </c>
      <c r="M56" s="13"/>
      <c r="N56" s="66"/>
      <c r="Q56" s="13"/>
      <c r="R56" s="169"/>
      <c r="S56" s="41"/>
      <c r="T56" s="42"/>
      <c r="U56" s="195"/>
      <c r="V56" s="195"/>
      <c r="W56" s="195"/>
      <c r="X56" s="195"/>
      <c r="Z56" s="184"/>
      <c r="AA56" s="184"/>
      <c r="CE56" s="47"/>
      <c r="CF56" s="47"/>
    </row>
    <row r="57" spans="1:22" ht="18.75" customHeight="1">
      <c r="A57" s="17"/>
      <c r="Q57" s="43"/>
      <c r="R57" s="44"/>
      <c r="S57" s="39"/>
      <c r="T57" s="39"/>
      <c r="U57" s="195"/>
      <c r="V57" s="195"/>
    </row>
    <row r="58" spans="1:17" ht="23.25">
      <c r="A58" s="17"/>
      <c r="Q58" s="23"/>
    </row>
    <row r="59" ht="23.25">
      <c r="A59" s="17"/>
    </row>
    <row r="60" ht="23.25">
      <c r="A60" s="17"/>
    </row>
    <row r="61" ht="23.25">
      <c r="C61" s="21"/>
    </row>
    <row r="63" spans="1:84" s="24" customFormat="1" ht="42.75" customHeight="1">
      <c r="A63" s="1"/>
      <c r="B63" s="82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66"/>
      <c r="N63" s="11"/>
      <c r="O63" s="11"/>
      <c r="P63" s="11"/>
      <c r="U63" s="184"/>
      <c r="V63" s="184"/>
      <c r="W63" s="184"/>
      <c r="X63" s="184"/>
      <c r="Y63" s="184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47"/>
      <c r="CC63" s="47"/>
      <c r="CD63" s="47"/>
      <c r="CE63" s="184"/>
      <c r="CF63" s="184"/>
    </row>
  </sheetData>
  <sheetProtection password="CF22" sheet="1" selectLockedCells="1"/>
  <mergeCells count="64">
    <mergeCell ref="B2:P2"/>
    <mergeCell ref="B3:P3"/>
    <mergeCell ref="B6:H6"/>
    <mergeCell ref="M6:P6"/>
    <mergeCell ref="B7:H8"/>
    <mergeCell ref="C18:L18"/>
    <mergeCell ref="I7:I9"/>
    <mergeCell ref="M7:P9"/>
    <mergeCell ref="B9:H9"/>
    <mergeCell ref="B14:F14"/>
    <mergeCell ref="C19:L19"/>
    <mergeCell ref="B12:F12"/>
    <mergeCell ref="G12:P12"/>
    <mergeCell ref="G13:H13"/>
    <mergeCell ref="G14:P14"/>
    <mergeCell ref="C20:L20"/>
    <mergeCell ref="C32:F32"/>
    <mergeCell ref="G32:L32"/>
    <mergeCell ref="C21:F21"/>
    <mergeCell ref="G21:L21"/>
    <mergeCell ref="G22:L22"/>
    <mergeCell ref="C23:L23"/>
    <mergeCell ref="C24:L24"/>
    <mergeCell ref="C25:L25"/>
    <mergeCell ref="C41:L41"/>
    <mergeCell ref="C42:L42"/>
    <mergeCell ref="B49:G49"/>
    <mergeCell ref="C26:F26"/>
    <mergeCell ref="G26:L26"/>
    <mergeCell ref="G27:L27"/>
    <mergeCell ref="C28:L28"/>
    <mergeCell ref="C29:L29"/>
    <mergeCell ref="C30:L30"/>
    <mergeCell ref="C31:L31"/>
    <mergeCell ref="L1:P1"/>
    <mergeCell ref="B52:G52"/>
    <mergeCell ref="H52:I52"/>
    <mergeCell ref="L52:O52"/>
    <mergeCell ref="B11:F11"/>
    <mergeCell ref="G11:P11"/>
    <mergeCell ref="G15:P15"/>
    <mergeCell ref="G33:L33"/>
    <mergeCell ref="C37:L37"/>
    <mergeCell ref="C36:L36"/>
    <mergeCell ref="E55:G55"/>
    <mergeCell ref="L55:N55"/>
    <mergeCell ref="O55:P55"/>
    <mergeCell ref="C54:F54"/>
    <mergeCell ref="L54:O54"/>
    <mergeCell ref="L49:O49"/>
    <mergeCell ref="C50:F50"/>
    <mergeCell ref="B53:G53"/>
    <mergeCell ref="L51:O51"/>
    <mergeCell ref="L50:O50"/>
    <mergeCell ref="B51:G51"/>
    <mergeCell ref="H51:I51"/>
    <mergeCell ref="C34:L34"/>
    <mergeCell ref="C35:L35"/>
    <mergeCell ref="L53:O53"/>
    <mergeCell ref="C43:L43"/>
    <mergeCell ref="C44:L44"/>
    <mergeCell ref="C38:L38"/>
    <mergeCell ref="C39:L39"/>
    <mergeCell ref="C40:L40"/>
  </mergeCells>
  <conditionalFormatting sqref="N4">
    <cfRule type="containsText" priority="32" dxfId="159" operator="containsText" stopIfTrue="1" text="ЗАПОВНІТЬ місяць">
      <formula>NOT(ISERROR(SEARCH("ЗАПОВНІТЬ місяць",N4)))</formula>
    </cfRule>
  </conditionalFormatting>
  <conditionalFormatting sqref="Q34:Q44">
    <cfRule type="containsText" priority="31" dxfId="159" operator="containsText" text="Заповніть">
      <formula>NOT(ISERROR(SEARCH("Заповніть",Q34)))</formula>
    </cfRule>
  </conditionalFormatting>
  <conditionalFormatting sqref="O20:P22 O25:P27 O30:P36 O38:P43 O37 O44">
    <cfRule type="cellIs" priority="27" dxfId="160" operator="equal" stopIfTrue="1">
      <formula>0</formula>
    </cfRule>
  </conditionalFormatting>
  <conditionalFormatting sqref="Q14">
    <cfRule type="containsText" priority="25" dxfId="159" operator="containsText" stopIfTrue="1" text="ЗАПОВНІТЬ адресу">
      <formula>NOT(ISERROR(SEARCH("ЗАПОВНІТЬ адресу",Q14)))</formula>
    </cfRule>
  </conditionalFormatting>
  <conditionalFormatting sqref="Q12">
    <cfRule type="containsText" priority="24" dxfId="159" operator="containsText" stopIfTrue="1" text="ЗАПОВНІТЬ назву">
      <formula>NOT(ISERROR(SEARCH("ЗАПОВНІТЬ назву",Q12)))</formula>
    </cfRule>
  </conditionalFormatting>
  <conditionalFormatting sqref="P49 P51 P53">
    <cfRule type="containsText" priority="16" dxfId="159" operator="containsText" stopIfTrue="1" text="ЗАПОВНІТЬ ПРІЗВИЩЕ">
      <formula>NOT(ISERROR(SEARCH("ЗАПОВНІТЬ ПРІЗВИЩЕ",P49)))</formula>
    </cfRule>
  </conditionalFormatting>
  <conditionalFormatting sqref="Q45:Q49">
    <cfRule type="containsText" priority="14" dxfId="159" operator="containsText" text="Заповніть">
      <formula>NOT(ISERROR(SEARCH("Заповніть",Q45)))</formula>
    </cfRule>
  </conditionalFormatting>
  <conditionalFormatting sqref="B50 B54">
    <cfRule type="containsText" priority="13" dxfId="159" operator="containsText" stopIfTrue="1" text="ЗАПОВНІТЬ">
      <formula>NOT(ISERROR(SEARCH("ЗАПОВНІТЬ",B50)))</formula>
    </cfRule>
  </conditionalFormatting>
  <conditionalFormatting sqref="O45:P48">
    <cfRule type="cellIs" priority="11" dxfId="160" operator="equal" stopIfTrue="1">
      <formula>0</formula>
    </cfRule>
  </conditionalFormatting>
  <conditionalFormatting sqref="L56">
    <cfRule type="containsText" priority="6" dxfId="159" operator="containsText" stopIfTrue="1" text="ЗАПОВНІТЬ">
      <formula>NOT(ISERROR(SEARCH("ЗАПОВНІТЬ",L56)))</formula>
    </cfRule>
  </conditionalFormatting>
  <conditionalFormatting sqref="O23:P24">
    <cfRule type="cellIs" priority="4" dxfId="160" operator="equal" stopIfTrue="1">
      <formula>0</formula>
    </cfRule>
  </conditionalFormatting>
  <conditionalFormatting sqref="O28:P29">
    <cfRule type="cellIs" priority="3" dxfId="160" operator="equal" stopIfTrue="1">
      <formula>0</formula>
    </cfRule>
  </conditionalFormatting>
  <conditionalFormatting sqref="P37">
    <cfRule type="cellIs" priority="2" dxfId="160" operator="equal" stopIfTrue="1">
      <formula>0</formula>
    </cfRule>
  </conditionalFormatting>
  <conditionalFormatting sqref="P44">
    <cfRule type="cellIs" priority="1" dxfId="160" operator="equal" stopIfTrue="1">
      <formula>0</formula>
    </cfRule>
  </conditionalFormatting>
  <printOptions horizontalCentered="1"/>
  <pageMargins left="0.31496062992125984" right="0.15748031496062992" top="0.4724409448818898" bottom="0.2362204724409449" header="0.15748031496062992" footer="0.2362204724409449"/>
  <pageSetup cellComments="asDisplayed" fitToHeight="1" fitToWidth="1" horizontalDpi="600" verticalDpi="600" orientation="portrait" paperSize="9" scale="38" r:id="rId1"/>
  <ignoredErrors>
    <ignoredError sqref="O30:P30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63"/>
  <sheetViews>
    <sheetView showGridLines="0" zoomScale="60" zoomScaleNormal="60" zoomScalePageLayoutView="39" workbookViewId="0" topLeftCell="A1">
      <selection activeCell="O41" sqref="O41"/>
    </sheetView>
  </sheetViews>
  <sheetFormatPr defaultColWidth="15.75390625" defaultRowHeight="12.75"/>
  <cols>
    <col min="1" max="1" width="2.375" style="1" customWidth="1"/>
    <col min="2" max="2" width="10.625" style="82" customWidth="1"/>
    <col min="3" max="3" width="15.25390625" style="11" customWidth="1"/>
    <col min="4" max="4" width="12.625" style="11" customWidth="1"/>
    <col min="5" max="5" width="11.375" style="11" customWidth="1"/>
    <col min="6" max="6" width="11.00390625" style="11" customWidth="1"/>
    <col min="7" max="8" width="13.75390625" style="11" customWidth="1"/>
    <col min="9" max="9" width="26.375" style="11" customWidth="1"/>
    <col min="10" max="10" width="14.75390625" style="11" customWidth="1"/>
    <col min="11" max="11" width="24.625" style="11" customWidth="1"/>
    <col min="12" max="12" width="15.75390625" style="11" customWidth="1"/>
    <col min="13" max="13" width="11.00390625" style="66" customWidth="1"/>
    <col min="14" max="14" width="21.625" style="11" customWidth="1"/>
    <col min="15" max="15" width="21.125" style="11" customWidth="1"/>
    <col min="16" max="16" width="30.125" style="11" customWidth="1"/>
    <col min="17" max="17" width="5.00390625" style="24" customWidth="1"/>
    <col min="18" max="18" width="14.75390625" style="24" customWidth="1"/>
    <col min="19" max="21" width="15.75390625" style="24" customWidth="1"/>
    <col min="22" max="25" width="12.625" style="184" customWidth="1"/>
    <col min="26" max="82" width="12.625" style="47" customWidth="1"/>
    <col min="83" max="106" width="12.625" style="184" customWidth="1"/>
    <col min="107" max="16384" width="15.75390625" style="1" customWidth="1"/>
  </cols>
  <sheetData>
    <row r="1" spans="1:106" s="55" customFormat="1" ht="124.5" customHeight="1">
      <c r="A1" s="50"/>
      <c r="B1" s="79"/>
      <c r="C1" s="51"/>
      <c r="D1" s="51"/>
      <c r="E1" s="51"/>
      <c r="F1" s="51"/>
      <c r="G1" s="51"/>
      <c r="H1" s="51"/>
      <c r="I1" s="51"/>
      <c r="J1" s="51"/>
      <c r="K1" s="51"/>
      <c r="L1" s="279" t="s">
        <v>122</v>
      </c>
      <c r="M1" s="279"/>
      <c r="N1" s="279"/>
      <c r="O1" s="279"/>
      <c r="P1" s="279"/>
      <c r="Q1" s="52"/>
      <c r="R1" s="53"/>
      <c r="S1" s="53"/>
      <c r="T1" s="53"/>
      <c r="U1" s="53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</row>
    <row r="2" spans="1:106" s="55" customFormat="1" ht="25.5" customHeight="1">
      <c r="A2" s="50"/>
      <c r="B2" s="331" t="s">
        <v>62</v>
      </c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52"/>
      <c r="R2" s="53"/>
      <c r="S2" s="53"/>
      <c r="T2" s="53"/>
      <c r="U2" s="53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</row>
    <row r="3" spans="1:106" s="12" customFormat="1" ht="60" customHeight="1">
      <c r="A3" s="18"/>
      <c r="B3" s="332" t="s">
        <v>124</v>
      </c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25"/>
      <c r="R3" s="26"/>
      <c r="S3" s="26"/>
      <c r="T3" s="26"/>
      <c r="U3" s="26"/>
      <c r="V3" s="183"/>
      <c r="W3" s="183"/>
      <c r="X3" s="183"/>
      <c r="Y3" s="183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183"/>
      <c r="CF3" s="183"/>
      <c r="CG3" s="183"/>
      <c r="CH3" s="183"/>
      <c r="CI3" s="183"/>
      <c r="CJ3" s="183"/>
      <c r="CK3" s="183"/>
      <c r="CL3" s="183"/>
      <c r="CM3" s="183"/>
      <c r="CN3" s="183"/>
      <c r="CO3" s="183"/>
      <c r="CP3" s="183"/>
      <c r="CQ3" s="183"/>
      <c r="CR3" s="183"/>
      <c r="CS3" s="183"/>
      <c r="CT3" s="183"/>
      <c r="CU3" s="183"/>
      <c r="CV3" s="183"/>
      <c r="CW3" s="183"/>
      <c r="CX3" s="183"/>
      <c r="CY3" s="183"/>
      <c r="CZ3" s="183"/>
      <c r="DA3" s="183"/>
      <c r="DB3" s="183"/>
    </row>
    <row r="4" spans="1:17" ht="37.5" customHeight="1">
      <c r="A4" s="17"/>
      <c r="B4" s="79"/>
      <c r="C4" s="4"/>
      <c r="D4" s="4"/>
      <c r="E4" s="4"/>
      <c r="F4" s="4"/>
      <c r="G4" s="5"/>
      <c r="H4" s="167" t="s">
        <v>49</v>
      </c>
      <c r="I4" s="172" t="s">
        <v>118</v>
      </c>
      <c r="J4" s="182" t="str">
        <f>'1 січ'!$J$4</f>
        <v>2019</v>
      </c>
      <c r="K4" s="133" t="s">
        <v>50</v>
      </c>
      <c r="N4" s="148">
        <f>IF(ISBLANK(I4),"ЗАПОВНІТЬ місяць та рік","")</f>
      </c>
      <c r="O4" s="3"/>
      <c r="P4" s="3"/>
      <c r="Q4" s="23"/>
    </row>
    <row r="5" spans="1:17" ht="24" thickBot="1">
      <c r="A5" s="17"/>
      <c r="B5" s="79"/>
      <c r="C5" s="6"/>
      <c r="D5" s="6"/>
      <c r="E5" s="6"/>
      <c r="F5" s="6"/>
      <c r="G5" s="7" t="s">
        <v>43</v>
      </c>
      <c r="H5" s="19"/>
      <c r="I5" s="68" t="s">
        <v>44</v>
      </c>
      <c r="J5" s="68"/>
      <c r="K5" s="68"/>
      <c r="L5" s="7"/>
      <c r="M5" s="64"/>
      <c r="N5" s="8"/>
      <c r="O5" s="14"/>
      <c r="P5" s="14"/>
      <c r="Q5" s="23"/>
    </row>
    <row r="6" spans="1:22" ht="45" customHeight="1" thickBot="1">
      <c r="A6" s="17"/>
      <c r="B6" s="333" t="s">
        <v>48</v>
      </c>
      <c r="C6" s="334"/>
      <c r="D6" s="334"/>
      <c r="E6" s="334"/>
      <c r="F6" s="334"/>
      <c r="G6" s="334"/>
      <c r="H6" s="335"/>
      <c r="I6" s="129" t="s">
        <v>15</v>
      </c>
      <c r="J6" s="127"/>
      <c r="K6" s="127"/>
      <c r="L6" s="125"/>
      <c r="M6" s="336" t="s">
        <v>89</v>
      </c>
      <c r="N6" s="336"/>
      <c r="O6" s="336"/>
      <c r="P6" s="336"/>
      <c r="Q6" s="23"/>
      <c r="R6" s="27"/>
      <c r="S6" s="27"/>
      <c r="T6" s="27"/>
      <c r="U6" s="28"/>
      <c r="V6" s="186"/>
    </row>
    <row r="7" spans="1:22" ht="24" customHeight="1">
      <c r="A7" s="17"/>
      <c r="B7" s="337" t="s">
        <v>88</v>
      </c>
      <c r="C7" s="338"/>
      <c r="D7" s="338"/>
      <c r="E7" s="338"/>
      <c r="F7" s="338"/>
      <c r="G7" s="338"/>
      <c r="H7" s="339"/>
      <c r="I7" s="343" t="s">
        <v>47</v>
      </c>
      <c r="J7" s="128"/>
      <c r="K7" s="128"/>
      <c r="L7" s="88"/>
      <c r="M7" s="346" t="s">
        <v>123</v>
      </c>
      <c r="N7" s="346"/>
      <c r="O7" s="346"/>
      <c r="P7" s="346"/>
      <c r="Q7" s="23"/>
      <c r="R7" s="27"/>
      <c r="S7" s="27"/>
      <c r="T7" s="27"/>
      <c r="U7" s="28"/>
      <c r="V7" s="186"/>
    </row>
    <row r="8" spans="1:22" ht="58.5" customHeight="1">
      <c r="A8" s="17"/>
      <c r="B8" s="340"/>
      <c r="C8" s="341"/>
      <c r="D8" s="341"/>
      <c r="E8" s="341"/>
      <c r="F8" s="341"/>
      <c r="G8" s="341"/>
      <c r="H8" s="342"/>
      <c r="I8" s="344"/>
      <c r="J8" s="128"/>
      <c r="K8" s="128"/>
      <c r="L8" s="120"/>
      <c r="M8" s="346"/>
      <c r="N8" s="346"/>
      <c r="O8" s="346"/>
      <c r="P8" s="346"/>
      <c r="Q8" s="23"/>
      <c r="R8" s="29"/>
      <c r="S8" s="29"/>
      <c r="T8" s="29"/>
      <c r="U8" s="30"/>
      <c r="V8" s="188"/>
    </row>
    <row r="9" spans="1:22" ht="69" customHeight="1" thickBot="1">
      <c r="A9" s="17"/>
      <c r="B9" s="347" t="s">
        <v>95</v>
      </c>
      <c r="C9" s="348"/>
      <c r="D9" s="348"/>
      <c r="E9" s="348"/>
      <c r="F9" s="348"/>
      <c r="G9" s="348"/>
      <c r="H9" s="349"/>
      <c r="I9" s="345"/>
      <c r="J9" s="128"/>
      <c r="K9" s="128"/>
      <c r="L9" s="120"/>
      <c r="M9" s="346"/>
      <c r="N9" s="346"/>
      <c r="O9" s="346"/>
      <c r="P9" s="346"/>
      <c r="Q9" s="23"/>
      <c r="U9" s="30"/>
      <c r="V9" s="188"/>
    </row>
    <row r="10" spans="1:22" ht="20.25" customHeight="1" thickBot="1">
      <c r="A10" s="17"/>
      <c r="B10" s="80"/>
      <c r="C10" s="2"/>
      <c r="D10" s="2"/>
      <c r="E10" s="2"/>
      <c r="F10" s="2"/>
      <c r="G10" s="2"/>
      <c r="H10" s="2"/>
      <c r="I10" s="2"/>
      <c r="J10" s="2"/>
      <c r="K10" s="2"/>
      <c r="L10" s="2"/>
      <c r="M10" s="65"/>
      <c r="N10" s="2"/>
      <c r="O10" s="2"/>
      <c r="P10" s="2"/>
      <c r="Q10" s="31"/>
      <c r="R10" s="30"/>
      <c r="S10" s="30"/>
      <c r="T10" s="30"/>
      <c r="U10" s="30"/>
      <c r="V10" s="188"/>
    </row>
    <row r="11" spans="1:22" ht="23.25">
      <c r="A11" s="17"/>
      <c r="B11" s="357" t="s">
        <v>84</v>
      </c>
      <c r="C11" s="358"/>
      <c r="D11" s="358"/>
      <c r="E11" s="358"/>
      <c r="F11" s="358"/>
      <c r="G11" s="355"/>
      <c r="H11" s="355"/>
      <c r="I11" s="355"/>
      <c r="J11" s="355"/>
      <c r="K11" s="355"/>
      <c r="L11" s="355"/>
      <c r="M11" s="355"/>
      <c r="N11" s="355"/>
      <c r="O11" s="355"/>
      <c r="P11" s="356"/>
      <c r="Q11" s="175"/>
      <c r="R11" s="30"/>
      <c r="S11" s="30"/>
      <c r="T11" s="30"/>
      <c r="U11" s="30"/>
      <c r="V11" s="188"/>
    </row>
    <row r="12" spans="2:30" ht="26.25">
      <c r="B12" s="359" t="s">
        <v>82</v>
      </c>
      <c r="C12" s="360"/>
      <c r="D12" s="360"/>
      <c r="E12" s="360"/>
      <c r="F12" s="360"/>
      <c r="G12" s="376" t="str">
        <f>'3 бер'!H12</f>
        <v>КП "Водоканал" Мелітопольської міської ради Запорізької області</v>
      </c>
      <c r="H12" s="376"/>
      <c r="I12" s="376"/>
      <c r="J12" s="376"/>
      <c r="K12" s="376"/>
      <c r="L12" s="376"/>
      <c r="M12" s="376"/>
      <c r="N12" s="376"/>
      <c r="O12" s="376"/>
      <c r="P12" s="377"/>
      <c r="Q12" s="148">
        <f>IF(ISBLANK(G12),"ЗАПОВНІТЬ назву","")</f>
      </c>
      <c r="R12" s="56"/>
      <c r="S12" s="56"/>
      <c r="T12" s="56"/>
      <c r="U12" s="56"/>
      <c r="V12" s="189"/>
      <c r="W12" s="189"/>
      <c r="X12" s="189"/>
      <c r="Y12" s="189"/>
      <c r="Z12" s="189"/>
      <c r="AA12" s="189"/>
      <c r="AB12" s="189"/>
      <c r="AC12" s="189"/>
      <c r="AD12" s="189"/>
    </row>
    <row r="13" spans="2:30" ht="27">
      <c r="B13" s="135" t="s">
        <v>83</v>
      </c>
      <c r="C13" s="126"/>
      <c r="D13" s="126"/>
      <c r="E13" s="126"/>
      <c r="F13" s="126"/>
      <c r="G13" s="378" t="str">
        <f>'5 тра'!G13</f>
        <v>код 03327090</v>
      </c>
      <c r="H13" s="378"/>
      <c r="I13" s="238"/>
      <c r="J13" s="238"/>
      <c r="K13" s="238"/>
      <c r="L13" s="238"/>
      <c r="M13" s="238"/>
      <c r="N13" s="238"/>
      <c r="O13" s="238"/>
      <c r="P13" s="239"/>
      <c r="Q13" s="173"/>
      <c r="R13" s="56"/>
      <c r="S13" s="56"/>
      <c r="T13" s="56"/>
      <c r="U13" s="56"/>
      <c r="V13" s="189"/>
      <c r="W13" s="189"/>
      <c r="X13" s="189"/>
      <c r="Y13" s="189"/>
      <c r="Z13" s="189"/>
      <c r="AA13" s="189"/>
      <c r="AB13" s="189"/>
      <c r="AC13" s="189"/>
      <c r="AD13" s="189"/>
    </row>
    <row r="14" spans="1:106" s="15" customFormat="1" ht="26.25">
      <c r="A14" s="17"/>
      <c r="B14" s="361" t="s">
        <v>81</v>
      </c>
      <c r="C14" s="362"/>
      <c r="D14" s="362"/>
      <c r="E14" s="362"/>
      <c r="F14" s="362"/>
      <c r="G14" s="351" t="str">
        <f>'3 бер'!H14</f>
        <v>72312 Запорізька область, м. Мелітополь, вул.Покровська, будинок 100</v>
      </c>
      <c r="H14" s="351"/>
      <c r="I14" s="351"/>
      <c r="J14" s="351"/>
      <c r="K14" s="351"/>
      <c r="L14" s="351"/>
      <c r="M14" s="351"/>
      <c r="N14" s="351"/>
      <c r="O14" s="351"/>
      <c r="P14" s="352"/>
      <c r="Q14" s="148">
        <f>IF(ISBLANK(G14),"ЗАПОВНІТЬ адресу","")</f>
      </c>
      <c r="R14" s="33"/>
      <c r="S14" s="32"/>
      <c r="T14" s="32"/>
      <c r="U14" s="30"/>
      <c r="V14" s="188"/>
      <c r="W14" s="184"/>
      <c r="X14" s="184"/>
      <c r="Y14" s="184"/>
      <c r="Z14" s="47"/>
      <c r="AA14" s="47"/>
      <c r="AB14" s="47"/>
      <c r="AC14" s="47"/>
      <c r="AD14" s="47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193"/>
      <c r="CF14" s="193"/>
      <c r="CG14" s="193"/>
      <c r="CH14" s="193"/>
      <c r="CI14" s="193"/>
      <c r="CJ14" s="193"/>
      <c r="CK14" s="193"/>
      <c r="CL14" s="193"/>
      <c r="CM14" s="193"/>
      <c r="CN14" s="193"/>
      <c r="CO14" s="193"/>
      <c r="CP14" s="193"/>
      <c r="CQ14" s="193"/>
      <c r="CR14" s="193"/>
      <c r="CS14" s="193"/>
      <c r="CT14" s="193"/>
      <c r="CU14" s="193"/>
      <c r="CV14" s="193"/>
      <c r="CW14" s="193"/>
      <c r="CX14" s="193"/>
      <c r="CY14" s="193"/>
      <c r="CZ14" s="193"/>
      <c r="DA14" s="193"/>
      <c r="DB14" s="193"/>
    </row>
    <row r="15" spans="1:30" ht="39" customHeight="1" thickBot="1">
      <c r="A15" s="20"/>
      <c r="B15" s="136" t="s">
        <v>68</v>
      </c>
      <c r="C15" s="123"/>
      <c r="D15" s="123"/>
      <c r="E15" s="123"/>
      <c r="F15" s="123"/>
      <c r="G15" s="370" t="s">
        <v>69</v>
      </c>
      <c r="H15" s="370"/>
      <c r="I15" s="370"/>
      <c r="J15" s="370"/>
      <c r="K15" s="370"/>
      <c r="L15" s="370"/>
      <c r="M15" s="370"/>
      <c r="N15" s="370"/>
      <c r="O15" s="370"/>
      <c r="P15" s="371"/>
      <c r="Q15" s="174"/>
      <c r="R15" s="34"/>
      <c r="S15" s="34"/>
      <c r="T15" s="34"/>
      <c r="U15" s="35"/>
      <c r="V15" s="192"/>
      <c r="W15" s="193"/>
      <c r="X15" s="193"/>
      <c r="Y15" s="193"/>
      <c r="Z15" s="48"/>
      <c r="AA15" s="48"/>
      <c r="AB15" s="48"/>
      <c r="AC15" s="48"/>
      <c r="AD15" s="48"/>
    </row>
    <row r="16" spans="1:106" s="154" customFormat="1" ht="6.75" customHeight="1">
      <c r="A16" s="151"/>
      <c r="B16" s="152"/>
      <c r="C16" s="85"/>
      <c r="D16" s="85"/>
      <c r="E16" s="85"/>
      <c r="F16" s="85"/>
      <c r="G16" s="86"/>
      <c r="H16" s="86"/>
      <c r="I16" s="86"/>
      <c r="J16" s="86"/>
      <c r="K16" s="86"/>
      <c r="L16" s="86"/>
      <c r="M16" s="87"/>
      <c r="N16" s="86"/>
      <c r="O16" s="86"/>
      <c r="P16" s="86"/>
      <c r="Q16" s="37"/>
      <c r="R16" s="38"/>
      <c r="S16" s="38"/>
      <c r="T16" s="38"/>
      <c r="U16" s="39"/>
      <c r="V16" s="195"/>
      <c r="W16" s="195"/>
      <c r="X16" s="195"/>
      <c r="Y16" s="195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3"/>
      <c r="BM16" s="153"/>
      <c r="BN16" s="153"/>
      <c r="BO16" s="153"/>
      <c r="BP16" s="153"/>
      <c r="BQ16" s="153"/>
      <c r="BR16" s="153"/>
      <c r="BS16" s="153"/>
      <c r="BT16" s="153"/>
      <c r="BU16" s="153"/>
      <c r="BV16" s="153"/>
      <c r="BW16" s="153"/>
      <c r="BX16" s="153"/>
      <c r="BY16" s="153"/>
      <c r="BZ16" s="153"/>
      <c r="CA16" s="153"/>
      <c r="CB16" s="153"/>
      <c r="CC16" s="153"/>
      <c r="CD16" s="153"/>
      <c r="CE16" s="195"/>
      <c r="CF16" s="195"/>
      <c r="CG16" s="195"/>
      <c r="CH16" s="195"/>
      <c r="CI16" s="195"/>
      <c r="CJ16" s="195"/>
      <c r="CK16" s="195"/>
      <c r="CL16" s="195"/>
      <c r="CM16" s="195"/>
      <c r="CN16" s="195"/>
      <c r="CO16" s="195"/>
      <c r="CP16" s="195"/>
      <c r="CQ16" s="195"/>
      <c r="CR16" s="195"/>
      <c r="CS16" s="195"/>
      <c r="CT16" s="195"/>
      <c r="CU16" s="195"/>
      <c r="CV16" s="195"/>
      <c r="CW16" s="195"/>
      <c r="CX16" s="195"/>
      <c r="CY16" s="195"/>
      <c r="CZ16" s="195"/>
      <c r="DA16" s="195"/>
      <c r="DB16" s="195"/>
    </row>
    <row r="17" spans="2:106" s="69" customFormat="1" ht="26.25" customHeight="1" thickBot="1">
      <c r="B17" s="159"/>
      <c r="C17" s="160"/>
      <c r="D17" s="160"/>
      <c r="E17" s="160"/>
      <c r="F17" s="161"/>
      <c r="G17" s="162"/>
      <c r="H17" s="161"/>
      <c r="I17" s="163"/>
      <c r="J17" s="163"/>
      <c r="K17" s="163"/>
      <c r="L17" s="163"/>
      <c r="M17" s="164"/>
      <c r="N17" s="165"/>
      <c r="O17" s="166"/>
      <c r="P17" s="166"/>
      <c r="Q17" s="70"/>
      <c r="R17" s="70"/>
      <c r="S17" s="70"/>
      <c r="T17" s="70"/>
      <c r="U17" s="70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</row>
    <row r="18" spans="1:106" s="101" customFormat="1" ht="50.25" customHeight="1">
      <c r="A18" s="97"/>
      <c r="B18" s="155" t="s">
        <v>16</v>
      </c>
      <c r="C18" s="322" t="s">
        <v>78</v>
      </c>
      <c r="D18" s="323"/>
      <c r="E18" s="323"/>
      <c r="F18" s="323"/>
      <c r="G18" s="323"/>
      <c r="H18" s="323"/>
      <c r="I18" s="323"/>
      <c r="J18" s="323"/>
      <c r="K18" s="323"/>
      <c r="L18" s="324"/>
      <c r="M18" s="156" t="s">
        <v>25</v>
      </c>
      <c r="N18" s="156" t="s">
        <v>42</v>
      </c>
      <c r="O18" s="157" t="s">
        <v>8</v>
      </c>
      <c r="P18" s="158" t="s">
        <v>58</v>
      </c>
      <c r="Q18" s="98"/>
      <c r="R18" s="99"/>
      <c r="S18" s="99"/>
      <c r="T18" s="99"/>
      <c r="U18" s="99"/>
      <c r="V18" s="100"/>
      <c r="W18" s="100"/>
      <c r="X18" s="100"/>
      <c r="Y18" s="100"/>
      <c r="Z18" s="196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</row>
    <row r="19" spans="1:106" s="95" customFormat="1" ht="15">
      <c r="A19" s="91"/>
      <c r="B19" s="89" t="s">
        <v>0</v>
      </c>
      <c r="C19" s="325" t="s">
        <v>1</v>
      </c>
      <c r="D19" s="326"/>
      <c r="E19" s="326"/>
      <c r="F19" s="326"/>
      <c r="G19" s="326"/>
      <c r="H19" s="326"/>
      <c r="I19" s="326"/>
      <c r="J19" s="326"/>
      <c r="K19" s="326"/>
      <c r="L19" s="327"/>
      <c r="M19" s="90" t="s">
        <v>2</v>
      </c>
      <c r="N19" s="90" t="s">
        <v>24</v>
      </c>
      <c r="O19" s="137">
        <v>1</v>
      </c>
      <c r="P19" s="138" t="s">
        <v>9</v>
      </c>
      <c r="Q19" s="92"/>
      <c r="R19" s="93"/>
      <c r="S19" s="93"/>
      <c r="T19" s="93"/>
      <c r="U19" s="93"/>
      <c r="V19" s="94"/>
      <c r="W19" s="94"/>
      <c r="X19" s="94"/>
      <c r="Y19" s="94"/>
      <c r="Z19" s="197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</row>
    <row r="20" spans="1:106" s="15" customFormat="1" ht="30" customHeight="1">
      <c r="A20" s="97"/>
      <c r="B20" s="102" t="s">
        <v>3</v>
      </c>
      <c r="C20" s="328" t="s">
        <v>100</v>
      </c>
      <c r="D20" s="329"/>
      <c r="E20" s="329"/>
      <c r="F20" s="329"/>
      <c r="G20" s="329"/>
      <c r="H20" s="329"/>
      <c r="I20" s="329"/>
      <c r="J20" s="329"/>
      <c r="K20" s="329"/>
      <c r="L20" s="330"/>
      <c r="M20" s="139" t="s">
        <v>26</v>
      </c>
      <c r="N20" s="77" t="s">
        <v>86</v>
      </c>
      <c r="O20" s="243">
        <f>O21+O22</f>
        <v>866</v>
      </c>
      <c r="P20" s="244">
        <f>P21+P22</f>
        <v>4008</v>
      </c>
      <c r="Q20" s="40"/>
      <c r="R20" s="36"/>
      <c r="S20" s="36"/>
      <c r="T20" s="36"/>
      <c r="U20" s="36"/>
      <c r="V20" s="193"/>
      <c r="W20" s="193"/>
      <c r="X20" s="193"/>
      <c r="Y20" s="193"/>
      <c r="Z20" s="19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193"/>
      <c r="CF20" s="193"/>
      <c r="CG20" s="193"/>
      <c r="CH20" s="193"/>
      <c r="CI20" s="193"/>
      <c r="CJ20" s="193"/>
      <c r="CK20" s="193"/>
      <c r="CL20" s="193"/>
      <c r="CM20" s="193"/>
      <c r="CN20" s="193"/>
      <c r="CO20" s="193"/>
      <c r="CP20" s="193"/>
      <c r="CQ20" s="193"/>
      <c r="CR20" s="193"/>
      <c r="CS20" s="193"/>
      <c r="CT20" s="193"/>
      <c r="CU20" s="193"/>
      <c r="CV20" s="193"/>
      <c r="CW20" s="193"/>
      <c r="CX20" s="193"/>
      <c r="CY20" s="193"/>
      <c r="CZ20" s="193"/>
      <c r="DA20" s="193"/>
      <c r="DB20" s="193"/>
    </row>
    <row r="21" spans="1:106" s="15" customFormat="1" ht="30" customHeight="1">
      <c r="A21" s="97"/>
      <c r="B21" s="103" t="s">
        <v>17</v>
      </c>
      <c r="C21" s="314" t="s">
        <v>79</v>
      </c>
      <c r="D21" s="303"/>
      <c r="E21" s="303"/>
      <c r="F21" s="303"/>
      <c r="G21" s="303" t="s">
        <v>63</v>
      </c>
      <c r="H21" s="303"/>
      <c r="I21" s="303"/>
      <c r="J21" s="303"/>
      <c r="K21" s="303"/>
      <c r="L21" s="304"/>
      <c r="M21" s="140" t="s">
        <v>70</v>
      </c>
      <c r="N21" s="78" t="s">
        <v>86</v>
      </c>
      <c r="O21" s="245">
        <v>0</v>
      </c>
      <c r="P21" s="268">
        <f>O21+'5 тра'!P21</f>
        <v>0</v>
      </c>
      <c r="Q21" s="40"/>
      <c r="R21" s="36"/>
      <c r="S21" s="36"/>
      <c r="T21" s="36"/>
      <c r="U21" s="36"/>
      <c r="V21" s="193"/>
      <c r="W21" s="193"/>
      <c r="X21" s="193"/>
      <c r="Y21" s="193"/>
      <c r="Z21" s="19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193"/>
      <c r="CF21" s="193"/>
      <c r="CG21" s="193"/>
      <c r="CH21" s="193"/>
      <c r="CI21" s="193"/>
      <c r="CJ21" s="193"/>
      <c r="CK21" s="193"/>
      <c r="CL21" s="193"/>
      <c r="CM21" s="193"/>
      <c r="CN21" s="193"/>
      <c r="CO21" s="193"/>
      <c r="CP21" s="193"/>
      <c r="CQ21" s="193"/>
      <c r="CR21" s="193"/>
      <c r="CS21" s="193"/>
      <c r="CT21" s="193"/>
      <c r="CU21" s="193"/>
      <c r="CV21" s="193"/>
      <c r="CW21" s="193"/>
      <c r="CX21" s="193"/>
      <c r="CY21" s="193"/>
      <c r="CZ21" s="193"/>
      <c r="DA21" s="193"/>
      <c r="DB21" s="193"/>
    </row>
    <row r="22" spans="1:106" s="15" customFormat="1" ht="30" customHeight="1">
      <c r="A22" s="97"/>
      <c r="B22" s="103" t="s">
        <v>18</v>
      </c>
      <c r="C22" s="84"/>
      <c r="D22" s="83"/>
      <c r="E22" s="83"/>
      <c r="F22" s="83"/>
      <c r="G22" s="303" t="s">
        <v>64</v>
      </c>
      <c r="H22" s="303"/>
      <c r="I22" s="303"/>
      <c r="J22" s="303"/>
      <c r="K22" s="303"/>
      <c r="L22" s="304"/>
      <c r="M22" s="140" t="s">
        <v>71</v>
      </c>
      <c r="N22" s="78" t="s">
        <v>86</v>
      </c>
      <c r="O22" s="245">
        <v>866</v>
      </c>
      <c r="P22" s="268">
        <f>O22+'5 тра'!P22</f>
        <v>4008</v>
      </c>
      <c r="Q22" s="40"/>
      <c r="R22" s="36"/>
      <c r="S22" s="36"/>
      <c r="T22" s="36"/>
      <c r="U22" s="36"/>
      <c r="V22" s="193"/>
      <c r="W22" s="193"/>
      <c r="X22" s="193"/>
      <c r="Y22" s="193"/>
      <c r="Z22" s="19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193"/>
      <c r="CF22" s="193"/>
      <c r="CG22" s="193"/>
      <c r="CH22" s="193"/>
      <c r="CI22" s="193"/>
      <c r="CJ22" s="193"/>
      <c r="CK22" s="193"/>
      <c r="CL22" s="193"/>
      <c r="CM22" s="193"/>
      <c r="CN22" s="193"/>
      <c r="CO22" s="193"/>
      <c r="CP22" s="193"/>
      <c r="CQ22" s="193"/>
      <c r="CR22" s="193"/>
      <c r="CS22" s="193"/>
      <c r="CT22" s="193"/>
      <c r="CU22" s="193"/>
      <c r="CV22" s="193"/>
      <c r="CW22" s="193"/>
      <c r="CX22" s="193"/>
      <c r="CY22" s="193"/>
      <c r="CZ22" s="193"/>
      <c r="DA22" s="193"/>
      <c r="DB22" s="193"/>
    </row>
    <row r="23" spans="1:106" s="15" customFormat="1" ht="30" customHeight="1">
      <c r="A23" s="97"/>
      <c r="B23" s="104" t="s">
        <v>9</v>
      </c>
      <c r="C23" s="314" t="s">
        <v>46</v>
      </c>
      <c r="D23" s="303"/>
      <c r="E23" s="303"/>
      <c r="F23" s="303"/>
      <c r="G23" s="303"/>
      <c r="H23" s="303"/>
      <c r="I23" s="303"/>
      <c r="J23" s="303"/>
      <c r="K23" s="303"/>
      <c r="L23" s="304"/>
      <c r="M23" s="140" t="s">
        <v>27</v>
      </c>
      <c r="N23" s="141" t="s">
        <v>45</v>
      </c>
      <c r="O23" s="246">
        <v>1.2377</v>
      </c>
      <c r="P23" s="247">
        <v>1.23864</v>
      </c>
      <c r="Q23" s="40"/>
      <c r="R23" s="36"/>
      <c r="S23" s="36"/>
      <c r="T23" s="36"/>
      <c r="U23" s="36"/>
      <c r="V23" s="193"/>
      <c r="W23" s="193"/>
      <c r="X23" s="193"/>
      <c r="Y23" s="193"/>
      <c r="Z23" s="19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193"/>
      <c r="CF23" s="193"/>
      <c r="CG23" s="193"/>
      <c r="CH23" s="193"/>
      <c r="CI23" s="193"/>
      <c r="CJ23" s="193"/>
      <c r="CK23" s="193"/>
      <c r="CL23" s="193"/>
      <c r="CM23" s="193"/>
      <c r="CN23" s="193"/>
      <c r="CO23" s="193"/>
      <c r="CP23" s="193"/>
      <c r="CQ23" s="193"/>
      <c r="CR23" s="193"/>
      <c r="CS23" s="193"/>
      <c r="CT23" s="193"/>
      <c r="CU23" s="193"/>
      <c r="CV23" s="193"/>
      <c r="CW23" s="193"/>
      <c r="CX23" s="193"/>
      <c r="CY23" s="193"/>
      <c r="CZ23" s="193"/>
      <c r="DA23" s="193"/>
      <c r="DB23" s="193"/>
    </row>
    <row r="24" spans="1:106" s="15" customFormat="1" ht="30" customHeight="1">
      <c r="A24" s="97"/>
      <c r="B24" s="106" t="s">
        <v>4</v>
      </c>
      <c r="C24" s="315" t="s">
        <v>65</v>
      </c>
      <c r="D24" s="316"/>
      <c r="E24" s="316"/>
      <c r="F24" s="316"/>
      <c r="G24" s="316"/>
      <c r="H24" s="316"/>
      <c r="I24" s="316"/>
      <c r="J24" s="316"/>
      <c r="K24" s="316"/>
      <c r="L24" s="317"/>
      <c r="M24" s="142" t="s">
        <v>28</v>
      </c>
      <c r="N24" s="143" t="s">
        <v>45</v>
      </c>
      <c r="O24" s="251">
        <v>1.31495</v>
      </c>
      <c r="P24" s="252">
        <v>1.31495</v>
      </c>
      <c r="Q24" s="40"/>
      <c r="R24" s="36"/>
      <c r="S24" s="36"/>
      <c r="T24" s="36"/>
      <c r="U24" s="36"/>
      <c r="V24" s="193"/>
      <c r="W24" s="193"/>
      <c r="X24" s="193"/>
      <c r="Y24" s="193"/>
      <c r="Z24" s="19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193"/>
      <c r="CF24" s="193"/>
      <c r="CG24" s="193"/>
      <c r="CH24" s="193"/>
      <c r="CI24" s="193"/>
      <c r="CJ24" s="193"/>
      <c r="CK24" s="193"/>
      <c r="CL24" s="193"/>
      <c r="CM24" s="193"/>
      <c r="CN24" s="193"/>
      <c r="CO24" s="193"/>
      <c r="CP24" s="193"/>
      <c r="CQ24" s="193"/>
      <c r="CR24" s="193"/>
      <c r="CS24" s="193"/>
      <c r="CT24" s="193"/>
      <c r="CU24" s="193"/>
      <c r="CV24" s="193"/>
      <c r="CW24" s="193"/>
      <c r="CX24" s="193"/>
      <c r="CY24" s="193"/>
      <c r="CZ24" s="193"/>
      <c r="DA24" s="193"/>
      <c r="DB24" s="193"/>
    </row>
    <row r="25" spans="1:106" s="15" customFormat="1" ht="30" customHeight="1">
      <c r="A25" s="97"/>
      <c r="B25" s="103" t="s">
        <v>5</v>
      </c>
      <c r="C25" s="321" t="s">
        <v>101</v>
      </c>
      <c r="D25" s="312"/>
      <c r="E25" s="312"/>
      <c r="F25" s="312"/>
      <c r="G25" s="312"/>
      <c r="H25" s="312"/>
      <c r="I25" s="312"/>
      <c r="J25" s="312"/>
      <c r="K25" s="312"/>
      <c r="L25" s="313"/>
      <c r="M25" s="144" t="s">
        <v>29</v>
      </c>
      <c r="N25" s="266" t="s">
        <v>86</v>
      </c>
      <c r="O25" s="267">
        <f>O26+O27</f>
        <v>240</v>
      </c>
      <c r="P25" s="268">
        <f>P26+P27</f>
        <v>1612</v>
      </c>
      <c r="Q25" s="40"/>
      <c r="R25" s="36"/>
      <c r="S25" s="36"/>
      <c r="T25" s="36"/>
      <c r="U25" s="36"/>
      <c r="V25" s="193"/>
      <c r="W25" s="193"/>
      <c r="X25" s="193"/>
      <c r="Y25" s="193"/>
      <c r="Z25" s="19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193"/>
      <c r="CF25" s="193"/>
      <c r="CG25" s="193"/>
      <c r="CH25" s="193"/>
      <c r="CI25" s="193"/>
      <c r="CJ25" s="193"/>
      <c r="CK25" s="193"/>
      <c r="CL25" s="193"/>
      <c r="CM25" s="193"/>
      <c r="CN25" s="193"/>
      <c r="CO25" s="193"/>
      <c r="CP25" s="193"/>
      <c r="CQ25" s="193"/>
      <c r="CR25" s="193"/>
      <c r="CS25" s="193"/>
      <c r="CT25" s="193"/>
      <c r="CU25" s="193"/>
      <c r="CV25" s="193"/>
      <c r="CW25" s="193"/>
      <c r="CX25" s="193"/>
      <c r="CY25" s="193"/>
      <c r="CZ25" s="193"/>
      <c r="DA25" s="193"/>
      <c r="DB25" s="193"/>
    </row>
    <row r="26" spans="1:106" s="15" customFormat="1" ht="30" customHeight="1">
      <c r="A26" s="97"/>
      <c r="B26" s="104" t="s">
        <v>52</v>
      </c>
      <c r="C26" s="314" t="s">
        <v>79</v>
      </c>
      <c r="D26" s="303"/>
      <c r="E26" s="303"/>
      <c r="F26" s="303"/>
      <c r="G26" s="303" t="s">
        <v>63</v>
      </c>
      <c r="H26" s="303"/>
      <c r="I26" s="303"/>
      <c r="J26" s="303"/>
      <c r="K26" s="303"/>
      <c r="L26" s="304"/>
      <c r="M26" s="140" t="s">
        <v>72</v>
      </c>
      <c r="N26" s="78" t="s">
        <v>86</v>
      </c>
      <c r="O26" s="250">
        <v>127</v>
      </c>
      <c r="P26" s="268">
        <f>O26+'5 тра'!P26</f>
        <v>695</v>
      </c>
      <c r="Q26" s="40"/>
      <c r="R26" s="36"/>
      <c r="S26" s="36"/>
      <c r="T26" s="36"/>
      <c r="U26" s="36"/>
      <c r="V26" s="193"/>
      <c r="W26" s="193"/>
      <c r="X26" s="193"/>
      <c r="Y26" s="193"/>
      <c r="Z26" s="19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193"/>
      <c r="CF26" s="193"/>
      <c r="CG26" s="193"/>
      <c r="CH26" s="193"/>
      <c r="CI26" s="193"/>
      <c r="CJ26" s="193"/>
      <c r="CK26" s="193"/>
      <c r="CL26" s="193"/>
      <c r="CM26" s="193"/>
      <c r="CN26" s="193"/>
      <c r="CO26" s="193"/>
      <c r="CP26" s="193"/>
      <c r="CQ26" s="193"/>
      <c r="CR26" s="193"/>
      <c r="CS26" s="193"/>
      <c r="CT26" s="193"/>
      <c r="CU26" s="193"/>
      <c r="CV26" s="193"/>
      <c r="CW26" s="193"/>
      <c r="CX26" s="193"/>
      <c r="CY26" s="193"/>
      <c r="CZ26" s="193"/>
      <c r="DA26" s="193"/>
      <c r="DB26" s="193"/>
    </row>
    <row r="27" spans="1:106" s="15" customFormat="1" ht="30" customHeight="1">
      <c r="A27" s="97"/>
      <c r="B27" s="104" t="s">
        <v>53</v>
      </c>
      <c r="C27" s="84"/>
      <c r="D27" s="83"/>
      <c r="E27" s="83"/>
      <c r="F27" s="83"/>
      <c r="G27" s="303" t="s">
        <v>64</v>
      </c>
      <c r="H27" s="303"/>
      <c r="I27" s="303"/>
      <c r="J27" s="303"/>
      <c r="K27" s="303"/>
      <c r="L27" s="304"/>
      <c r="M27" s="140" t="s">
        <v>73</v>
      </c>
      <c r="N27" s="78" t="s">
        <v>86</v>
      </c>
      <c r="O27" s="250">
        <v>113</v>
      </c>
      <c r="P27" s="268">
        <f>O27+'5 тра'!P27</f>
        <v>917</v>
      </c>
      <c r="Q27" s="40"/>
      <c r="R27" s="36"/>
      <c r="S27" s="36"/>
      <c r="T27" s="36"/>
      <c r="U27" s="36"/>
      <c r="V27" s="193"/>
      <c r="W27" s="193"/>
      <c r="X27" s="193"/>
      <c r="Y27" s="193"/>
      <c r="Z27" s="19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193"/>
      <c r="CF27" s="193"/>
      <c r="CG27" s="193"/>
      <c r="CH27" s="193"/>
      <c r="CI27" s="193"/>
      <c r="CJ27" s="193"/>
      <c r="CK27" s="193"/>
      <c r="CL27" s="193"/>
      <c r="CM27" s="193"/>
      <c r="CN27" s="193"/>
      <c r="CO27" s="193"/>
      <c r="CP27" s="193"/>
      <c r="CQ27" s="193"/>
      <c r="CR27" s="193"/>
      <c r="CS27" s="193"/>
      <c r="CT27" s="193"/>
      <c r="CU27" s="193"/>
      <c r="CV27" s="193"/>
      <c r="CW27" s="193"/>
      <c r="CX27" s="193"/>
      <c r="CY27" s="193"/>
      <c r="CZ27" s="193"/>
      <c r="DA27" s="193"/>
      <c r="DB27" s="193"/>
    </row>
    <row r="28" spans="1:106" s="60" customFormat="1" ht="30" customHeight="1">
      <c r="A28" s="105"/>
      <c r="B28" s="104" t="s">
        <v>6</v>
      </c>
      <c r="C28" s="314" t="s">
        <v>23</v>
      </c>
      <c r="D28" s="303"/>
      <c r="E28" s="303"/>
      <c r="F28" s="303"/>
      <c r="G28" s="303"/>
      <c r="H28" s="303"/>
      <c r="I28" s="303"/>
      <c r="J28" s="303"/>
      <c r="K28" s="303"/>
      <c r="L28" s="304"/>
      <c r="M28" s="140" t="s">
        <v>30</v>
      </c>
      <c r="N28" s="141" t="s">
        <v>45</v>
      </c>
      <c r="O28" s="246">
        <v>0.8494</v>
      </c>
      <c r="P28" s="247">
        <v>0.85269</v>
      </c>
      <c r="Q28" s="61"/>
      <c r="R28" s="61"/>
      <c r="S28" s="61"/>
      <c r="T28" s="61"/>
      <c r="U28" s="61"/>
      <c r="V28" s="199"/>
      <c r="W28" s="199"/>
      <c r="X28" s="199"/>
      <c r="Y28" s="199"/>
      <c r="Z28" s="200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199"/>
      <c r="CF28" s="199"/>
      <c r="CG28" s="199"/>
      <c r="CH28" s="199"/>
      <c r="CI28" s="199"/>
      <c r="CJ28" s="199"/>
      <c r="CK28" s="199"/>
      <c r="CL28" s="199"/>
      <c r="CM28" s="199"/>
      <c r="CN28" s="199"/>
      <c r="CO28" s="199"/>
      <c r="CP28" s="199"/>
      <c r="CQ28" s="199"/>
      <c r="CR28" s="199"/>
      <c r="CS28" s="199"/>
      <c r="CT28" s="199"/>
      <c r="CU28" s="199"/>
      <c r="CV28" s="199"/>
      <c r="CW28" s="199"/>
      <c r="CX28" s="199"/>
      <c r="CY28" s="199"/>
      <c r="CZ28" s="199"/>
      <c r="DA28" s="199"/>
      <c r="DB28" s="199"/>
    </row>
    <row r="29" spans="1:106" s="15" customFormat="1" ht="30" customHeight="1">
      <c r="A29" s="97"/>
      <c r="B29" s="106" t="s">
        <v>7</v>
      </c>
      <c r="C29" s="315" t="s">
        <v>66</v>
      </c>
      <c r="D29" s="316"/>
      <c r="E29" s="316"/>
      <c r="F29" s="316"/>
      <c r="G29" s="316"/>
      <c r="H29" s="316"/>
      <c r="I29" s="316"/>
      <c r="J29" s="316"/>
      <c r="K29" s="316"/>
      <c r="L29" s="317"/>
      <c r="M29" s="142" t="s">
        <v>31</v>
      </c>
      <c r="N29" s="143" t="s">
        <v>45</v>
      </c>
      <c r="O29" s="251">
        <v>0.87924</v>
      </c>
      <c r="P29" s="252">
        <v>0.87924</v>
      </c>
      <c r="Q29" s="40"/>
      <c r="R29" s="36"/>
      <c r="S29" s="36"/>
      <c r="T29" s="36"/>
      <c r="U29" s="36"/>
      <c r="V29" s="193"/>
      <c r="W29" s="193"/>
      <c r="X29" s="193"/>
      <c r="Y29" s="193"/>
      <c r="Z29" s="19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193"/>
      <c r="CF29" s="193"/>
      <c r="CG29" s="193"/>
      <c r="CH29" s="193"/>
      <c r="CI29" s="193"/>
      <c r="CJ29" s="193"/>
      <c r="CK29" s="193"/>
      <c r="CL29" s="193"/>
      <c r="CM29" s="193"/>
      <c r="CN29" s="193"/>
      <c r="CO29" s="193"/>
      <c r="CP29" s="193"/>
      <c r="CQ29" s="193"/>
      <c r="CR29" s="193"/>
      <c r="CS29" s="193"/>
      <c r="CT29" s="193"/>
      <c r="CU29" s="193"/>
      <c r="CV29" s="193"/>
      <c r="CW29" s="193"/>
      <c r="CX29" s="193"/>
      <c r="CY29" s="193"/>
      <c r="CZ29" s="193"/>
      <c r="DA29" s="193"/>
      <c r="DB29" s="193"/>
    </row>
    <row r="30" spans="1:106" s="15" customFormat="1" ht="58.5" customHeight="1">
      <c r="A30" s="97"/>
      <c r="B30" s="103" t="s">
        <v>10</v>
      </c>
      <c r="C30" s="318" t="s">
        <v>102</v>
      </c>
      <c r="D30" s="319"/>
      <c r="E30" s="319"/>
      <c r="F30" s="319"/>
      <c r="G30" s="319"/>
      <c r="H30" s="319"/>
      <c r="I30" s="319"/>
      <c r="J30" s="319"/>
      <c r="K30" s="319"/>
      <c r="L30" s="320"/>
      <c r="M30" s="144" t="s">
        <v>32</v>
      </c>
      <c r="N30" s="145" t="s">
        <v>85</v>
      </c>
      <c r="O30" s="267">
        <f>'5 тра'!O36</f>
        <v>-1990</v>
      </c>
      <c r="P30" s="268">
        <f>'1 січ'!O30</f>
        <v>1587</v>
      </c>
      <c r="Q30" s="40"/>
      <c r="R30" s="36"/>
      <c r="S30" s="36"/>
      <c r="T30" s="36"/>
      <c r="U30" s="36"/>
      <c r="V30" s="193"/>
      <c r="W30" s="193"/>
      <c r="X30" s="193"/>
      <c r="Y30" s="193"/>
      <c r="Z30" s="19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193"/>
      <c r="CF30" s="193"/>
      <c r="CG30" s="193"/>
      <c r="CH30" s="193"/>
      <c r="CI30" s="193"/>
      <c r="CJ30" s="193"/>
      <c r="CK30" s="193"/>
      <c r="CL30" s="193"/>
      <c r="CM30" s="193"/>
      <c r="CN30" s="193"/>
      <c r="CO30" s="193"/>
      <c r="CP30" s="193"/>
      <c r="CQ30" s="193"/>
      <c r="CR30" s="193"/>
      <c r="CS30" s="193"/>
      <c r="CT30" s="193"/>
      <c r="CU30" s="193"/>
      <c r="CV30" s="193"/>
      <c r="CW30" s="193"/>
      <c r="CX30" s="193"/>
      <c r="CY30" s="193"/>
      <c r="CZ30" s="193"/>
      <c r="DA30" s="193"/>
      <c r="DB30" s="193"/>
    </row>
    <row r="31" spans="1:106" s="15" customFormat="1" ht="51.75" customHeight="1">
      <c r="A31" s="97"/>
      <c r="B31" s="104" t="s">
        <v>13</v>
      </c>
      <c r="C31" s="291" t="s">
        <v>103</v>
      </c>
      <c r="D31" s="292"/>
      <c r="E31" s="292"/>
      <c r="F31" s="292"/>
      <c r="G31" s="292"/>
      <c r="H31" s="292"/>
      <c r="I31" s="292"/>
      <c r="J31" s="292"/>
      <c r="K31" s="292"/>
      <c r="L31" s="293"/>
      <c r="M31" s="140" t="s">
        <v>33</v>
      </c>
      <c r="N31" s="141" t="s">
        <v>85</v>
      </c>
      <c r="O31" s="253">
        <f>O32+O33</f>
        <v>2420</v>
      </c>
      <c r="P31" s="249">
        <f>P32+P33</f>
        <v>12451</v>
      </c>
      <c r="Q31" s="40"/>
      <c r="R31" s="36"/>
      <c r="S31" s="36"/>
      <c r="T31" s="36"/>
      <c r="U31" s="36"/>
      <c r="V31" s="193"/>
      <c r="W31" s="193"/>
      <c r="X31" s="193"/>
      <c r="Y31" s="193"/>
      <c r="Z31" s="19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193"/>
      <c r="CF31" s="193"/>
      <c r="CG31" s="193"/>
      <c r="CH31" s="193"/>
      <c r="CI31" s="193"/>
      <c r="CJ31" s="193"/>
      <c r="CK31" s="193"/>
      <c r="CL31" s="193"/>
      <c r="CM31" s="193"/>
      <c r="CN31" s="193"/>
      <c r="CO31" s="193"/>
      <c r="CP31" s="193"/>
      <c r="CQ31" s="193"/>
      <c r="CR31" s="193"/>
      <c r="CS31" s="193"/>
      <c r="CT31" s="193"/>
      <c r="CU31" s="193"/>
      <c r="CV31" s="193"/>
      <c r="CW31" s="193"/>
      <c r="CX31" s="193"/>
      <c r="CY31" s="193"/>
      <c r="CZ31" s="193"/>
      <c r="DA31" s="193"/>
      <c r="DB31" s="193"/>
    </row>
    <row r="32" spans="1:106" s="60" customFormat="1" ht="30" customHeight="1">
      <c r="A32" s="105"/>
      <c r="B32" s="104" t="s">
        <v>54</v>
      </c>
      <c r="C32" s="314" t="s">
        <v>79</v>
      </c>
      <c r="D32" s="303"/>
      <c r="E32" s="303"/>
      <c r="F32" s="303"/>
      <c r="G32" s="303" t="s">
        <v>63</v>
      </c>
      <c r="H32" s="303"/>
      <c r="I32" s="303"/>
      <c r="J32" s="303"/>
      <c r="K32" s="303"/>
      <c r="L32" s="304"/>
      <c r="M32" s="140" t="s">
        <v>74</v>
      </c>
      <c r="N32" s="141" t="s">
        <v>85</v>
      </c>
      <c r="O32" s="254">
        <v>218</v>
      </c>
      <c r="P32" s="268">
        <f>O32+'5 тра'!P32</f>
        <v>1197</v>
      </c>
      <c r="Q32" s="61"/>
      <c r="R32" s="61"/>
      <c r="S32" s="61"/>
      <c r="T32" s="61"/>
      <c r="U32" s="61"/>
      <c r="V32" s="199"/>
      <c r="W32" s="199"/>
      <c r="X32" s="199"/>
      <c r="Y32" s="199"/>
      <c r="Z32" s="200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199"/>
      <c r="CF32" s="199"/>
      <c r="CG32" s="199"/>
      <c r="CH32" s="199"/>
      <c r="CI32" s="199"/>
      <c r="CJ32" s="199"/>
      <c r="CK32" s="199"/>
      <c r="CL32" s="199"/>
      <c r="CM32" s="199"/>
      <c r="CN32" s="199"/>
      <c r="CO32" s="199"/>
      <c r="CP32" s="199"/>
      <c r="CQ32" s="199"/>
      <c r="CR32" s="199"/>
      <c r="CS32" s="199"/>
      <c r="CT32" s="199"/>
      <c r="CU32" s="199"/>
      <c r="CV32" s="199"/>
      <c r="CW32" s="199"/>
      <c r="CX32" s="199"/>
      <c r="CY32" s="199"/>
      <c r="CZ32" s="199"/>
      <c r="DA32" s="199"/>
      <c r="DB32" s="199"/>
    </row>
    <row r="33" spans="1:106" s="60" customFormat="1" ht="30" customHeight="1">
      <c r="A33" s="105"/>
      <c r="B33" s="104" t="s">
        <v>55</v>
      </c>
      <c r="C33" s="84"/>
      <c r="D33" s="83"/>
      <c r="E33" s="83"/>
      <c r="F33" s="83"/>
      <c r="G33" s="303" t="s">
        <v>64</v>
      </c>
      <c r="H33" s="303"/>
      <c r="I33" s="303"/>
      <c r="J33" s="303"/>
      <c r="K33" s="303"/>
      <c r="L33" s="304"/>
      <c r="M33" s="140" t="s">
        <v>75</v>
      </c>
      <c r="N33" s="141" t="s">
        <v>85</v>
      </c>
      <c r="O33" s="254">
        <v>2202</v>
      </c>
      <c r="P33" s="268">
        <f>O33+'5 тра'!P33</f>
        <v>11254</v>
      </c>
      <c r="Q33" s="61"/>
      <c r="R33" s="61"/>
      <c r="S33" s="61"/>
      <c r="T33" s="61"/>
      <c r="U33" s="61"/>
      <c r="V33" s="199"/>
      <c r="W33" s="199"/>
      <c r="X33" s="199"/>
      <c r="Y33" s="199"/>
      <c r="Z33" s="200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199"/>
      <c r="CF33" s="199"/>
      <c r="CG33" s="199"/>
      <c r="CH33" s="199"/>
      <c r="CI33" s="199"/>
      <c r="CJ33" s="199"/>
      <c r="CK33" s="199"/>
      <c r="CL33" s="199"/>
      <c r="CM33" s="199"/>
      <c r="CN33" s="199"/>
      <c r="CO33" s="199"/>
      <c r="CP33" s="199"/>
      <c r="CQ33" s="199"/>
      <c r="CR33" s="199"/>
      <c r="CS33" s="199"/>
      <c r="CT33" s="199"/>
      <c r="CU33" s="199"/>
      <c r="CV33" s="199"/>
      <c r="CW33" s="199"/>
      <c r="CX33" s="199"/>
      <c r="CY33" s="199"/>
      <c r="CZ33" s="199"/>
      <c r="DA33" s="199"/>
      <c r="DB33" s="199"/>
    </row>
    <row r="34" spans="1:30" ht="53.25" customHeight="1">
      <c r="A34" s="97"/>
      <c r="B34" s="104" t="s">
        <v>14</v>
      </c>
      <c r="C34" s="291" t="s">
        <v>104</v>
      </c>
      <c r="D34" s="292"/>
      <c r="E34" s="292"/>
      <c r="F34" s="292"/>
      <c r="G34" s="292"/>
      <c r="H34" s="292"/>
      <c r="I34" s="292"/>
      <c r="J34" s="292"/>
      <c r="K34" s="292"/>
      <c r="L34" s="293"/>
      <c r="M34" s="140" t="s">
        <v>34</v>
      </c>
      <c r="N34" s="141" t="s">
        <v>85</v>
      </c>
      <c r="O34" s="254">
        <v>2022</v>
      </c>
      <c r="P34" s="268">
        <f>O34+'5 тра'!P34</f>
        <v>15630</v>
      </c>
      <c r="Q34" s="148">
        <f>IF(OR(ISBLANK(O21:P24),ISBLANK(O26:P29),ISBLANK(O32:O35),ISBLANK(O44:P44),ISBLANK(O37:P38),ISBLANK(P26:P28),ISBLANK(O40:P41),ISBLANK(P32:P35)),"Заповніть ВСІ комірки","")</f>
      </c>
      <c r="R34" s="36"/>
      <c r="S34" s="36"/>
      <c r="T34" s="36"/>
      <c r="U34" s="36"/>
      <c r="V34" s="193"/>
      <c r="W34" s="193"/>
      <c r="X34" s="193"/>
      <c r="Y34" s="193"/>
      <c r="Z34" s="198"/>
      <c r="AA34" s="48"/>
      <c r="AB34" s="48"/>
      <c r="AC34" s="48"/>
      <c r="AD34" s="48"/>
    </row>
    <row r="35" spans="1:30" ht="30.75" customHeight="1">
      <c r="A35" s="97"/>
      <c r="B35" s="107" t="s">
        <v>56</v>
      </c>
      <c r="C35" s="305" t="s">
        <v>60</v>
      </c>
      <c r="D35" s="306"/>
      <c r="E35" s="306"/>
      <c r="F35" s="306"/>
      <c r="G35" s="306"/>
      <c r="H35" s="306"/>
      <c r="I35" s="306"/>
      <c r="J35" s="306"/>
      <c r="K35" s="306"/>
      <c r="L35" s="307"/>
      <c r="M35" s="140" t="s">
        <v>76</v>
      </c>
      <c r="N35" s="141" t="s">
        <v>85</v>
      </c>
      <c r="O35" s="255">
        <v>0</v>
      </c>
      <c r="P35" s="268">
        <f>O35+'5 тра'!P35</f>
        <v>0</v>
      </c>
      <c r="Q35" s="22"/>
      <c r="S35" s="96"/>
      <c r="T35" s="36"/>
      <c r="U35" s="36"/>
      <c r="V35" s="193"/>
      <c r="W35" s="193"/>
      <c r="X35" s="193"/>
      <c r="Y35" s="193"/>
      <c r="Z35" s="198"/>
      <c r="AA35" s="48"/>
      <c r="AB35" s="48"/>
      <c r="AC35" s="48"/>
      <c r="AD35" s="48"/>
    </row>
    <row r="36" spans="1:30" ht="54.75" customHeight="1">
      <c r="A36" s="97"/>
      <c r="B36" s="104" t="s">
        <v>11</v>
      </c>
      <c r="C36" s="291" t="s">
        <v>105</v>
      </c>
      <c r="D36" s="292"/>
      <c r="E36" s="292"/>
      <c r="F36" s="292"/>
      <c r="G36" s="292"/>
      <c r="H36" s="292"/>
      <c r="I36" s="292"/>
      <c r="J36" s="292"/>
      <c r="K36" s="292"/>
      <c r="L36" s="293"/>
      <c r="M36" s="140" t="s">
        <v>35</v>
      </c>
      <c r="N36" s="141" t="s">
        <v>85</v>
      </c>
      <c r="O36" s="253">
        <f>O30+O31-O34</f>
        <v>-1592</v>
      </c>
      <c r="P36" s="249">
        <f>P30+P31-P34</f>
        <v>-1592</v>
      </c>
      <c r="Q36" s="22"/>
      <c r="S36" s="96"/>
      <c r="T36" s="36"/>
      <c r="U36" s="36"/>
      <c r="V36" s="193"/>
      <c r="W36" s="193"/>
      <c r="X36" s="193"/>
      <c r="Y36" s="193"/>
      <c r="Z36" s="198"/>
      <c r="AA36" s="48"/>
      <c r="AB36" s="48"/>
      <c r="AC36" s="48"/>
      <c r="AD36" s="48"/>
    </row>
    <row r="37" spans="1:30" ht="30.75" customHeight="1">
      <c r="A37" s="97"/>
      <c r="B37" s="106" t="s">
        <v>57</v>
      </c>
      <c r="C37" s="308" t="s">
        <v>59</v>
      </c>
      <c r="D37" s="309"/>
      <c r="E37" s="309"/>
      <c r="F37" s="309"/>
      <c r="G37" s="309"/>
      <c r="H37" s="309"/>
      <c r="I37" s="309"/>
      <c r="J37" s="309"/>
      <c r="K37" s="309"/>
      <c r="L37" s="310"/>
      <c r="M37" s="142" t="s">
        <v>77</v>
      </c>
      <c r="N37" s="143" t="s">
        <v>85</v>
      </c>
      <c r="O37" s="260">
        <v>0</v>
      </c>
      <c r="P37" s="272">
        <v>0</v>
      </c>
      <c r="Q37" s="22"/>
      <c r="S37" s="96"/>
      <c r="T37" s="36"/>
      <c r="U37" s="36"/>
      <c r="V37" s="193"/>
      <c r="W37" s="193"/>
      <c r="X37" s="193"/>
      <c r="Y37" s="193"/>
      <c r="Z37" s="198"/>
      <c r="AA37" s="48"/>
      <c r="AB37" s="48"/>
      <c r="AC37" s="48"/>
      <c r="AD37" s="48"/>
    </row>
    <row r="38" spans="1:30" ht="30.75" customHeight="1">
      <c r="A38" s="97"/>
      <c r="B38" s="103" t="s">
        <v>12</v>
      </c>
      <c r="C38" s="311" t="s">
        <v>67</v>
      </c>
      <c r="D38" s="312"/>
      <c r="E38" s="312"/>
      <c r="F38" s="312"/>
      <c r="G38" s="312"/>
      <c r="H38" s="312"/>
      <c r="I38" s="312"/>
      <c r="J38" s="312"/>
      <c r="K38" s="312"/>
      <c r="L38" s="313"/>
      <c r="M38" s="144" t="s">
        <v>36</v>
      </c>
      <c r="N38" s="181" t="s">
        <v>87</v>
      </c>
      <c r="O38" s="245">
        <v>487</v>
      </c>
      <c r="P38" s="268">
        <f>O38+'5 тра'!P38</f>
        <v>2163</v>
      </c>
      <c r="Q38" s="22"/>
      <c r="S38" s="96"/>
      <c r="T38" s="36"/>
      <c r="U38" s="36"/>
      <c r="V38" s="193"/>
      <c r="W38" s="193"/>
      <c r="X38" s="193"/>
      <c r="Y38" s="193"/>
      <c r="Z38" s="198"/>
      <c r="AA38" s="48"/>
      <c r="AB38" s="48"/>
      <c r="AC38" s="48"/>
      <c r="AD38" s="48"/>
    </row>
    <row r="39" spans="1:30" ht="32.25" customHeight="1">
      <c r="A39" s="97"/>
      <c r="B39" s="108" t="s">
        <v>19</v>
      </c>
      <c r="C39" s="291" t="s">
        <v>106</v>
      </c>
      <c r="D39" s="292"/>
      <c r="E39" s="292"/>
      <c r="F39" s="292"/>
      <c r="G39" s="292"/>
      <c r="H39" s="292"/>
      <c r="I39" s="292"/>
      <c r="J39" s="292"/>
      <c r="K39" s="292"/>
      <c r="L39" s="293"/>
      <c r="M39" s="140" t="s">
        <v>37</v>
      </c>
      <c r="N39" s="141" t="s">
        <v>85</v>
      </c>
      <c r="O39" s="248">
        <f>'5 тра'!O42</f>
        <v>23</v>
      </c>
      <c r="P39" s="249">
        <f>'1 січ'!O39</f>
        <v>34</v>
      </c>
      <c r="Q39" s="22"/>
      <c r="S39" s="96"/>
      <c r="T39" s="36"/>
      <c r="U39" s="36"/>
      <c r="V39" s="193"/>
      <c r="W39" s="193"/>
      <c r="X39" s="193"/>
      <c r="Y39" s="193"/>
      <c r="Z39" s="198"/>
      <c r="AA39" s="48"/>
      <c r="AB39" s="48"/>
      <c r="AC39" s="48"/>
      <c r="AD39" s="48"/>
    </row>
    <row r="40" spans="1:30" ht="27.75" customHeight="1">
      <c r="A40" s="97"/>
      <c r="B40" s="108" t="s">
        <v>20</v>
      </c>
      <c r="C40" s="291" t="s">
        <v>107</v>
      </c>
      <c r="D40" s="292"/>
      <c r="E40" s="292"/>
      <c r="F40" s="292"/>
      <c r="G40" s="292"/>
      <c r="H40" s="292"/>
      <c r="I40" s="292"/>
      <c r="J40" s="292"/>
      <c r="K40" s="292"/>
      <c r="L40" s="293"/>
      <c r="M40" s="140" t="s">
        <v>38</v>
      </c>
      <c r="N40" s="141" t="s">
        <v>85</v>
      </c>
      <c r="O40" s="250">
        <v>40</v>
      </c>
      <c r="P40" s="268">
        <f>O40+'5 тра'!P40</f>
        <v>160</v>
      </c>
      <c r="Q40" s="22"/>
      <c r="S40" s="96"/>
      <c r="T40" s="36"/>
      <c r="U40" s="36"/>
      <c r="V40" s="193"/>
      <c r="W40" s="193"/>
      <c r="X40" s="193"/>
      <c r="Y40" s="193"/>
      <c r="Z40" s="198"/>
      <c r="AA40" s="48"/>
      <c r="AB40" s="48"/>
      <c r="AC40" s="48"/>
      <c r="AD40" s="48"/>
    </row>
    <row r="41" spans="1:30" ht="29.25" customHeight="1">
      <c r="A41" s="97"/>
      <c r="B41" s="109" t="s">
        <v>21</v>
      </c>
      <c r="C41" s="291" t="s">
        <v>108</v>
      </c>
      <c r="D41" s="292"/>
      <c r="E41" s="292"/>
      <c r="F41" s="292"/>
      <c r="G41" s="292"/>
      <c r="H41" s="292"/>
      <c r="I41" s="292"/>
      <c r="J41" s="292"/>
      <c r="K41" s="292"/>
      <c r="L41" s="293"/>
      <c r="M41" s="140" t="s">
        <v>39</v>
      </c>
      <c r="N41" s="141" t="s">
        <v>85</v>
      </c>
      <c r="O41" s="256">
        <v>22</v>
      </c>
      <c r="P41" s="268">
        <f>O41+'5 тра'!P41</f>
        <v>153</v>
      </c>
      <c r="Q41" s="22"/>
      <c r="S41" s="96"/>
      <c r="T41" s="36"/>
      <c r="U41" s="36"/>
      <c r="V41" s="193"/>
      <c r="W41" s="193"/>
      <c r="X41" s="193"/>
      <c r="Y41" s="193"/>
      <c r="Z41" s="198"/>
      <c r="AA41" s="48"/>
      <c r="AB41" s="48"/>
      <c r="AC41" s="48"/>
      <c r="AD41" s="48"/>
    </row>
    <row r="42" spans="1:30" ht="29.25" customHeight="1">
      <c r="A42" s="97"/>
      <c r="B42" s="264" t="s">
        <v>22</v>
      </c>
      <c r="C42" s="294" t="s">
        <v>109</v>
      </c>
      <c r="D42" s="295"/>
      <c r="E42" s="295"/>
      <c r="F42" s="295"/>
      <c r="G42" s="295"/>
      <c r="H42" s="295"/>
      <c r="I42" s="295"/>
      <c r="J42" s="295"/>
      <c r="K42" s="295"/>
      <c r="L42" s="296"/>
      <c r="M42" s="142" t="s">
        <v>99</v>
      </c>
      <c r="N42" s="143" t="s">
        <v>85</v>
      </c>
      <c r="O42" s="265">
        <f>O39+O40-O41</f>
        <v>41</v>
      </c>
      <c r="P42" s="259">
        <f>P39+P40-P41</f>
        <v>41</v>
      </c>
      <c r="Q42" s="22"/>
      <c r="S42" s="96"/>
      <c r="T42" s="36"/>
      <c r="U42" s="36"/>
      <c r="V42" s="193"/>
      <c r="W42" s="193"/>
      <c r="X42" s="193"/>
      <c r="Y42" s="193"/>
      <c r="Z42" s="198"/>
      <c r="AA42" s="48"/>
      <c r="AB42" s="48"/>
      <c r="AC42" s="48"/>
      <c r="AD42" s="48"/>
    </row>
    <row r="43" spans="1:30" ht="54" customHeight="1">
      <c r="A43" s="97"/>
      <c r="B43" s="261" t="s">
        <v>61</v>
      </c>
      <c r="C43" s="297" t="s">
        <v>110</v>
      </c>
      <c r="D43" s="298"/>
      <c r="E43" s="298"/>
      <c r="F43" s="298"/>
      <c r="G43" s="298"/>
      <c r="H43" s="298"/>
      <c r="I43" s="298"/>
      <c r="J43" s="298"/>
      <c r="K43" s="298"/>
      <c r="L43" s="299"/>
      <c r="M43" s="144" t="s">
        <v>40</v>
      </c>
      <c r="N43" s="145" t="s">
        <v>85</v>
      </c>
      <c r="O43" s="262">
        <f>O36+O42</f>
        <v>-1551</v>
      </c>
      <c r="P43" s="263">
        <f>P36+P42</f>
        <v>-1551</v>
      </c>
      <c r="Q43" s="22"/>
      <c r="S43" s="96"/>
      <c r="T43" s="36"/>
      <c r="U43" s="36"/>
      <c r="V43" s="193"/>
      <c r="W43" s="193"/>
      <c r="X43" s="193"/>
      <c r="Y43" s="193"/>
      <c r="Z43" s="198"/>
      <c r="AA43" s="48"/>
      <c r="AB43" s="48"/>
      <c r="AC43" s="48"/>
      <c r="AD43" s="48"/>
    </row>
    <row r="44" spans="1:30" ht="33" customHeight="1" thickBot="1">
      <c r="A44" s="97"/>
      <c r="B44" s="110" t="s">
        <v>98</v>
      </c>
      <c r="C44" s="300" t="s">
        <v>80</v>
      </c>
      <c r="D44" s="301"/>
      <c r="E44" s="301"/>
      <c r="F44" s="301"/>
      <c r="G44" s="301"/>
      <c r="H44" s="301"/>
      <c r="I44" s="301"/>
      <c r="J44" s="301"/>
      <c r="K44" s="301"/>
      <c r="L44" s="302"/>
      <c r="M44" s="146" t="s">
        <v>41</v>
      </c>
      <c r="N44" s="147" t="s">
        <v>85</v>
      </c>
      <c r="O44" s="258">
        <v>0</v>
      </c>
      <c r="P44" s="271">
        <v>0</v>
      </c>
      <c r="Q44" s="22"/>
      <c r="S44" s="96"/>
      <c r="T44" s="36"/>
      <c r="U44" s="36"/>
      <c r="V44" s="193"/>
      <c r="W44" s="193"/>
      <c r="X44" s="193"/>
      <c r="Y44" s="193"/>
      <c r="Z44" s="198"/>
      <c r="AA44" s="48"/>
      <c r="AB44" s="48"/>
      <c r="AC44" s="48"/>
      <c r="AD44" s="48"/>
    </row>
    <row r="45" spans="1:106" s="16" customFormat="1" ht="29.25" customHeight="1">
      <c r="A45" s="60"/>
      <c r="B45" s="81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3"/>
      <c r="N45" s="74"/>
      <c r="O45" s="75"/>
      <c r="P45" s="76"/>
      <c r="Q45" s="148"/>
      <c r="R45" s="61"/>
      <c r="S45" s="61"/>
      <c r="T45" s="61"/>
      <c r="U45" s="61"/>
      <c r="V45" s="199"/>
      <c r="W45" s="199"/>
      <c r="X45" s="199"/>
      <c r="Y45" s="199"/>
      <c r="Z45" s="200"/>
      <c r="AA45" s="59"/>
      <c r="AB45" s="59"/>
      <c r="AC45" s="59"/>
      <c r="AD45" s="5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206"/>
      <c r="CF45" s="206"/>
      <c r="CG45" s="206"/>
      <c r="CH45" s="206"/>
      <c r="CI45" s="206"/>
      <c r="CJ45" s="206"/>
      <c r="CK45" s="206"/>
      <c r="CL45" s="206"/>
      <c r="CM45" s="206"/>
      <c r="CN45" s="206"/>
      <c r="CO45" s="206"/>
      <c r="CP45" s="206"/>
      <c r="CQ45" s="206"/>
      <c r="CR45" s="206"/>
      <c r="CS45" s="206"/>
      <c r="CT45" s="206"/>
      <c r="CU45" s="206"/>
      <c r="CV45" s="206"/>
      <c r="CW45" s="206"/>
      <c r="CX45" s="206"/>
      <c r="CY45" s="206"/>
      <c r="CZ45" s="206"/>
      <c r="DA45" s="206"/>
      <c r="DB45" s="206"/>
    </row>
    <row r="46" spans="1:106" s="16" customFormat="1" ht="42.75" customHeight="1">
      <c r="A46" s="60"/>
      <c r="B46" s="116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3"/>
      <c r="N46" s="74"/>
      <c r="O46" s="75"/>
      <c r="P46" s="76"/>
      <c r="Q46" s="58"/>
      <c r="R46" s="61"/>
      <c r="S46" s="61"/>
      <c r="T46" s="61"/>
      <c r="U46" s="61"/>
      <c r="V46" s="199"/>
      <c r="W46" s="199"/>
      <c r="X46" s="199"/>
      <c r="Y46" s="199"/>
      <c r="Z46" s="201"/>
      <c r="AA46" s="59"/>
      <c r="AB46" s="59"/>
      <c r="AC46" s="59"/>
      <c r="AD46" s="5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206"/>
      <c r="CF46" s="206"/>
      <c r="CG46" s="206"/>
      <c r="CH46" s="206"/>
      <c r="CI46" s="206"/>
      <c r="CJ46" s="206"/>
      <c r="CK46" s="206"/>
      <c r="CL46" s="206"/>
      <c r="CM46" s="206"/>
      <c r="CN46" s="206"/>
      <c r="CO46" s="206"/>
      <c r="CP46" s="206"/>
      <c r="CQ46" s="206"/>
      <c r="CR46" s="206"/>
      <c r="CS46" s="206"/>
      <c r="CT46" s="206"/>
      <c r="CU46" s="206"/>
      <c r="CV46" s="206"/>
      <c r="CW46" s="206"/>
      <c r="CX46" s="206"/>
      <c r="CY46" s="206"/>
      <c r="CZ46" s="206"/>
      <c r="DA46" s="206"/>
      <c r="DB46" s="206"/>
    </row>
    <row r="47" spans="1:106" s="16" customFormat="1" ht="12.75" customHeight="1">
      <c r="A47" s="60"/>
      <c r="B47" s="81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3"/>
      <c r="N47" s="74"/>
      <c r="O47" s="75"/>
      <c r="P47" s="76"/>
      <c r="Q47" s="58"/>
      <c r="R47" s="61"/>
      <c r="S47" s="61"/>
      <c r="T47" s="61"/>
      <c r="U47" s="61"/>
      <c r="V47" s="199"/>
      <c r="W47" s="199"/>
      <c r="X47" s="199"/>
      <c r="Y47" s="199"/>
      <c r="Z47" s="201"/>
      <c r="AA47" s="59"/>
      <c r="AB47" s="59"/>
      <c r="AC47" s="59"/>
      <c r="AD47" s="5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206"/>
      <c r="CF47" s="206"/>
      <c r="CG47" s="206"/>
      <c r="CH47" s="206"/>
      <c r="CI47" s="206"/>
      <c r="CJ47" s="206"/>
      <c r="CK47" s="206"/>
      <c r="CL47" s="206"/>
      <c r="CM47" s="206"/>
      <c r="CN47" s="206"/>
      <c r="CO47" s="206"/>
      <c r="CP47" s="206"/>
      <c r="CQ47" s="206"/>
      <c r="CR47" s="206"/>
      <c r="CS47" s="206"/>
      <c r="CT47" s="206"/>
      <c r="CU47" s="206"/>
      <c r="CV47" s="206"/>
      <c r="CW47" s="206"/>
      <c r="CX47" s="206"/>
      <c r="CY47" s="206"/>
      <c r="CZ47" s="206"/>
      <c r="DA47" s="206"/>
      <c r="DB47" s="206"/>
    </row>
    <row r="48" spans="1:106" s="16" customFormat="1" ht="12.75" customHeight="1">
      <c r="A48" s="60"/>
      <c r="B48" s="81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3"/>
      <c r="N48" s="74"/>
      <c r="O48" s="75"/>
      <c r="P48" s="76"/>
      <c r="Q48" s="58"/>
      <c r="R48" s="61"/>
      <c r="S48" s="61"/>
      <c r="T48" s="61"/>
      <c r="U48" s="61"/>
      <c r="V48" s="199"/>
      <c r="W48" s="199"/>
      <c r="X48" s="199"/>
      <c r="Y48" s="199"/>
      <c r="Z48" s="201"/>
      <c r="AA48" s="59"/>
      <c r="AB48" s="59"/>
      <c r="AC48" s="59"/>
      <c r="AD48" s="5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206"/>
      <c r="CF48" s="206"/>
      <c r="CG48" s="206"/>
      <c r="CH48" s="206"/>
      <c r="CI48" s="206"/>
      <c r="CJ48" s="206"/>
      <c r="CK48" s="206"/>
      <c r="CL48" s="206"/>
      <c r="CM48" s="206"/>
      <c r="CN48" s="206"/>
      <c r="CO48" s="206"/>
      <c r="CP48" s="206"/>
      <c r="CQ48" s="206"/>
      <c r="CR48" s="206"/>
      <c r="CS48" s="206"/>
      <c r="CT48" s="206"/>
      <c r="CU48" s="206"/>
      <c r="CV48" s="206"/>
      <c r="CW48" s="206"/>
      <c r="CX48" s="206"/>
      <c r="CY48" s="206"/>
      <c r="CZ48" s="206"/>
      <c r="DA48" s="206"/>
      <c r="DB48" s="206"/>
    </row>
    <row r="49" spans="1:106" s="16" customFormat="1" ht="30">
      <c r="A49" s="60"/>
      <c r="B49" s="285"/>
      <c r="C49" s="285"/>
      <c r="D49" s="285"/>
      <c r="E49" s="285"/>
      <c r="F49" s="285"/>
      <c r="G49" s="285"/>
      <c r="H49" s="63"/>
      <c r="I49" s="113"/>
      <c r="J49" s="113"/>
      <c r="K49" s="113"/>
      <c r="L49" s="288" t="s">
        <v>129</v>
      </c>
      <c r="M49" s="288"/>
      <c r="N49" s="288"/>
      <c r="O49" s="288"/>
      <c r="P49" s="148">
        <f>IF(ISBLANK(L49),"ЗАПОВНІТЬ прізвище","")</f>
      </c>
      <c r="Q49" s="58"/>
      <c r="R49" s="61"/>
      <c r="S49" s="61"/>
      <c r="T49" s="61"/>
      <c r="U49" s="61"/>
      <c r="V49" s="199"/>
      <c r="W49" s="199"/>
      <c r="X49" s="199"/>
      <c r="Y49" s="199"/>
      <c r="Z49" s="201"/>
      <c r="AA49" s="59"/>
      <c r="AB49" s="59"/>
      <c r="AC49" s="59"/>
      <c r="AD49" s="5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206"/>
      <c r="CF49" s="206"/>
      <c r="CG49" s="206"/>
      <c r="CH49" s="206"/>
      <c r="CI49" s="206"/>
      <c r="CJ49" s="206"/>
      <c r="CK49" s="206"/>
      <c r="CL49" s="206"/>
      <c r="CM49" s="206"/>
      <c r="CN49" s="206"/>
      <c r="CO49" s="206"/>
      <c r="CP49" s="206"/>
      <c r="CQ49" s="206"/>
      <c r="CR49" s="206"/>
      <c r="CS49" s="206"/>
      <c r="CT49" s="206"/>
      <c r="CU49" s="206"/>
      <c r="CV49" s="206"/>
      <c r="CW49" s="206"/>
      <c r="CX49" s="206"/>
      <c r="CY49" s="206"/>
      <c r="CZ49" s="206"/>
      <c r="DA49" s="206"/>
      <c r="DB49" s="206"/>
    </row>
    <row r="50" spans="1:22" ht="19.5" customHeight="1">
      <c r="A50" s="60"/>
      <c r="B50" s="131"/>
      <c r="C50" s="289" t="s">
        <v>90</v>
      </c>
      <c r="D50" s="289"/>
      <c r="E50" s="289"/>
      <c r="F50" s="289"/>
      <c r="G50" s="132"/>
      <c r="H50" s="119"/>
      <c r="I50" s="118"/>
      <c r="J50" s="111"/>
      <c r="K50" s="111"/>
      <c r="L50" s="278" t="s">
        <v>93</v>
      </c>
      <c r="M50" s="278"/>
      <c r="N50" s="278"/>
      <c r="O50" s="278"/>
      <c r="P50" s="62"/>
      <c r="Q50" s="41"/>
      <c r="R50" s="42"/>
      <c r="S50" s="39"/>
      <c r="T50" s="39"/>
      <c r="U50" s="39"/>
      <c r="V50" s="195"/>
    </row>
    <row r="51" spans="1:22" ht="45" customHeight="1">
      <c r="A51" s="17"/>
      <c r="B51" s="285"/>
      <c r="C51" s="285"/>
      <c r="D51" s="285"/>
      <c r="E51" s="285"/>
      <c r="F51" s="285"/>
      <c r="G51" s="285"/>
      <c r="H51" s="290"/>
      <c r="I51" s="290"/>
      <c r="J51" s="117"/>
      <c r="K51" s="117"/>
      <c r="L51" s="288" t="s">
        <v>130</v>
      </c>
      <c r="M51" s="288"/>
      <c r="N51" s="288"/>
      <c r="O51" s="288"/>
      <c r="P51" s="180">
        <f>IF(ISBLANK(L51),"ЗАПОВНІТЬ прізвище","")</f>
      </c>
      <c r="Q51" s="43"/>
      <c r="R51" s="44"/>
      <c r="S51" s="39"/>
      <c r="T51" s="39"/>
      <c r="U51" s="39"/>
      <c r="V51" s="195"/>
    </row>
    <row r="52" spans="1:22" ht="24" customHeight="1">
      <c r="A52" s="17"/>
      <c r="B52" s="282" t="s">
        <v>91</v>
      </c>
      <c r="C52" s="283"/>
      <c r="D52" s="283"/>
      <c r="E52" s="283"/>
      <c r="F52" s="283"/>
      <c r="G52" s="283"/>
      <c r="H52" s="284"/>
      <c r="I52" s="284"/>
      <c r="J52" s="112"/>
      <c r="K52" s="112"/>
      <c r="L52" s="278" t="s">
        <v>94</v>
      </c>
      <c r="M52" s="278"/>
      <c r="N52" s="278"/>
      <c r="O52" s="278"/>
      <c r="P52" s="57"/>
      <c r="Q52" s="43"/>
      <c r="R52" s="44"/>
      <c r="S52" s="39"/>
      <c r="T52" s="39"/>
      <c r="U52" s="39"/>
      <c r="V52" s="195"/>
    </row>
    <row r="53" spans="1:22" ht="44.25" customHeight="1">
      <c r="A53" s="17"/>
      <c r="B53" s="285"/>
      <c r="C53" s="285"/>
      <c r="D53" s="285"/>
      <c r="E53" s="285"/>
      <c r="F53" s="285"/>
      <c r="G53" s="285"/>
      <c r="H53" s="9"/>
      <c r="I53" s="10"/>
      <c r="J53" s="10"/>
      <c r="K53" s="10"/>
      <c r="L53" s="286" t="s">
        <v>131</v>
      </c>
      <c r="M53" s="286"/>
      <c r="N53" s="286"/>
      <c r="O53" s="286"/>
      <c r="P53" s="148">
        <f>IF(ISBLANK(L53),"ЗАПОВНІТЬ прізвище","")</f>
      </c>
      <c r="Q53" s="41"/>
      <c r="R53" s="42"/>
      <c r="S53" s="39"/>
      <c r="T53" s="39"/>
      <c r="U53" s="39"/>
      <c r="V53" s="195"/>
    </row>
    <row r="54" spans="1:22" ht="36.75" customHeight="1">
      <c r="A54" s="17"/>
      <c r="B54" s="150"/>
      <c r="C54" s="287" t="s">
        <v>92</v>
      </c>
      <c r="D54" s="287"/>
      <c r="E54" s="287"/>
      <c r="F54" s="287"/>
      <c r="G54" s="67"/>
      <c r="H54" s="9"/>
      <c r="I54" s="118"/>
      <c r="J54" s="114"/>
      <c r="K54" s="114"/>
      <c r="L54" s="278" t="s">
        <v>94</v>
      </c>
      <c r="M54" s="278"/>
      <c r="N54" s="278"/>
      <c r="O54" s="278"/>
      <c r="P54" s="176"/>
      <c r="Q54" s="43"/>
      <c r="R54" s="44"/>
      <c r="S54" s="45"/>
      <c r="T54" s="44"/>
      <c r="U54" s="46"/>
      <c r="V54" s="195"/>
    </row>
    <row r="55" spans="1:106" ht="54.75" customHeight="1">
      <c r="A55" s="17"/>
      <c r="B55" s="242" t="s">
        <v>97</v>
      </c>
      <c r="C55" s="207"/>
      <c r="D55" s="241"/>
      <c r="E55" s="275" t="s">
        <v>132</v>
      </c>
      <c r="F55" s="275"/>
      <c r="G55" s="275"/>
      <c r="H55" s="130" t="s">
        <v>51</v>
      </c>
      <c r="I55" s="209" t="s">
        <v>133</v>
      </c>
      <c r="K55" s="167" t="s">
        <v>96</v>
      </c>
      <c r="L55" s="276" t="s">
        <v>134</v>
      </c>
      <c r="M55" s="276"/>
      <c r="N55" s="276"/>
      <c r="O55" s="277" t="s">
        <v>135</v>
      </c>
      <c r="P55" s="277"/>
      <c r="Q55" s="134"/>
      <c r="R55" s="168"/>
      <c r="S55" s="43"/>
      <c r="T55" s="44"/>
      <c r="U55" s="204"/>
      <c r="V55" s="202"/>
      <c r="W55" s="203"/>
      <c r="X55" s="195"/>
      <c r="Z55" s="184"/>
      <c r="AA55" s="184"/>
      <c r="CE55" s="47"/>
      <c r="CF55" s="47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</row>
    <row r="56" spans="1:106" ht="24" customHeight="1">
      <c r="A56" s="17"/>
      <c r="B56" s="17"/>
      <c r="C56" s="17"/>
      <c r="D56" s="17"/>
      <c r="E56" s="149">
        <f>IF(ISBLANK(E55),"ЗАПОВНІТЬ Код міста, № телефону","")</f>
      </c>
      <c r="F56" s="13"/>
      <c r="G56" s="13"/>
      <c r="I56" s="149">
        <f>IF(ISBLANK(I55),"ЗАПОВНІТЬ Код міста, № факсу","")</f>
      </c>
      <c r="L56" s="149">
        <f>IF(ISBLANK(L55),"ЗАПОВНІТЬ ел.пошта","")</f>
      </c>
      <c r="M56" s="13"/>
      <c r="N56" s="66"/>
      <c r="Q56" s="13"/>
      <c r="R56" s="169"/>
      <c r="S56" s="41"/>
      <c r="T56" s="42"/>
      <c r="U56" s="195"/>
      <c r="V56" s="195"/>
      <c r="W56" s="195"/>
      <c r="X56" s="195"/>
      <c r="Z56" s="184"/>
      <c r="AA56" s="184"/>
      <c r="CE56" s="47"/>
      <c r="CF56" s="47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</row>
    <row r="57" spans="1:22" ht="18.75" customHeight="1">
      <c r="A57" s="17"/>
      <c r="Q57" s="43"/>
      <c r="R57" s="44"/>
      <c r="S57" s="39"/>
      <c r="T57" s="39"/>
      <c r="U57" s="39"/>
      <c r="V57" s="195"/>
    </row>
    <row r="58" spans="2:106" s="16" customFormat="1" ht="23.25">
      <c r="B58" s="82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66"/>
      <c r="N58" s="11"/>
      <c r="O58" s="11"/>
      <c r="P58" s="11"/>
      <c r="Q58" s="175"/>
      <c r="R58" s="175"/>
      <c r="S58" s="175"/>
      <c r="T58" s="175"/>
      <c r="U58" s="175"/>
      <c r="V58" s="206"/>
      <c r="W58" s="206"/>
      <c r="X58" s="206"/>
      <c r="Y58" s="206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206"/>
      <c r="CF58" s="206"/>
      <c r="CG58" s="206"/>
      <c r="CH58" s="206"/>
      <c r="CI58" s="206"/>
      <c r="CJ58" s="206"/>
      <c r="CK58" s="206"/>
      <c r="CL58" s="206"/>
      <c r="CM58" s="206"/>
      <c r="CN58" s="206"/>
      <c r="CO58" s="206"/>
      <c r="CP58" s="206"/>
      <c r="CQ58" s="206"/>
      <c r="CR58" s="206"/>
      <c r="CS58" s="206"/>
      <c r="CT58" s="206"/>
      <c r="CU58" s="206"/>
      <c r="CV58" s="206"/>
      <c r="CW58" s="206"/>
      <c r="CX58" s="206"/>
      <c r="CY58" s="206"/>
      <c r="CZ58" s="206"/>
      <c r="DA58" s="206"/>
      <c r="DB58" s="206"/>
    </row>
    <row r="59" spans="2:106" s="16" customFormat="1" ht="23.25">
      <c r="B59" s="82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66"/>
      <c r="N59" s="11"/>
      <c r="O59" s="11"/>
      <c r="P59" s="11"/>
      <c r="Q59" s="175"/>
      <c r="R59" s="175"/>
      <c r="S59" s="175"/>
      <c r="T59" s="175"/>
      <c r="U59" s="175"/>
      <c r="V59" s="206"/>
      <c r="W59" s="206"/>
      <c r="X59" s="206"/>
      <c r="Y59" s="206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206"/>
      <c r="CF59" s="206"/>
      <c r="CG59" s="206"/>
      <c r="CH59" s="206"/>
      <c r="CI59" s="206"/>
      <c r="CJ59" s="206"/>
      <c r="CK59" s="206"/>
      <c r="CL59" s="206"/>
      <c r="CM59" s="206"/>
      <c r="CN59" s="206"/>
      <c r="CO59" s="206"/>
      <c r="CP59" s="206"/>
      <c r="CQ59" s="206"/>
      <c r="CR59" s="206"/>
      <c r="CS59" s="206"/>
      <c r="CT59" s="206"/>
      <c r="CU59" s="206"/>
      <c r="CV59" s="206"/>
      <c r="CW59" s="206"/>
      <c r="CX59" s="206"/>
      <c r="CY59" s="206"/>
      <c r="CZ59" s="206"/>
      <c r="DA59" s="206"/>
      <c r="DB59" s="206"/>
    </row>
    <row r="60" ht="23.25">
      <c r="A60" s="17"/>
    </row>
    <row r="61" ht="23.25">
      <c r="C61" s="21"/>
    </row>
    <row r="63" spans="1:106" s="24" customFormat="1" ht="42.75" customHeight="1">
      <c r="A63" s="1"/>
      <c r="B63" s="82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66"/>
      <c r="N63" s="11"/>
      <c r="O63" s="11"/>
      <c r="P63" s="11"/>
      <c r="V63" s="184"/>
      <c r="W63" s="184"/>
      <c r="X63" s="184"/>
      <c r="Y63" s="184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47"/>
      <c r="CC63" s="47"/>
      <c r="CD63" s="47"/>
      <c r="CE63" s="184"/>
      <c r="CF63" s="184"/>
      <c r="CG63" s="184"/>
      <c r="CH63" s="184"/>
      <c r="CI63" s="184"/>
      <c r="CJ63" s="184"/>
      <c r="CK63" s="184"/>
      <c r="CL63" s="184"/>
      <c r="CM63" s="184"/>
      <c r="CN63" s="184"/>
      <c r="CO63" s="184"/>
      <c r="CP63" s="184"/>
      <c r="CQ63" s="184"/>
      <c r="CR63" s="184"/>
      <c r="CS63" s="184"/>
      <c r="CT63" s="184"/>
      <c r="CU63" s="184"/>
      <c r="CV63" s="184"/>
      <c r="CW63" s="184"/>
      <c r="CX63" s="184"/>
      <c r="CY63" s="184"/>
      <c r="CZ63" s="184"/>
      <c r="DA63" s="184"/>
      <c r="DB63" s="184"/>
    </row>
  </sheetData>
  <sheetProtection password="CF22" sheet="1" selectLockedCells="1"/>
  <mergeCells count="64">
    <mergeCell ref="B2:P2"/>
    <mergeCell ref="B3:P3"/>
    <mergeCell ref="B6:H6"/>
    <mergeCell ref="M6:P6"/>
    <mergeCell ref="B7:H8"/>
    <mergeCell ref="C18:L18"/>
    <mergeCell ref="I7:I9"/>
    <mergeCell ref="M7:P9"/>
    <mergeCell ref="B9:H9"/>
    <mergeCell ref="B14:F14"/>
    <mergeCell ref="C19:L19"/>
    <mergeCell ref="B12:F12"/>
    <mergeCell ref="G12:P12"/>
    <mergeCell ref="G13:H13"/>
    <mergeCell ref="G14:P14"/>
    <mergeCell ref="C20:L20"/>
    <mergeCell ref="C32:F32"/>
    <mergeCell ref="G32:L32"/>
    <mergeCell ref="C21:F21"/>
    <mergeCell ref="G21:L21"/>
    <mergeCell ref="G22:L22"/>
    <mergeCell ref="C23:L23"/>
    <mergeCell ref="C24:L24"/>
    <mergeCell ref="C25:L25"/>
    <mergeCell ref="C41:L41"/>
    <mergeCell ref="C42:L42"/>
    <mergeCell ref="B49:G49"/>
    <mergeCell ref="C26:F26"/>
    <mergeCell ref="G26:L26"/>
    <mergeCell ref="G27:L27"/>
    <mergeCell ref="C28:L28"/>
    <mergeCell ref="C29:L29"/>
    <mergeCell ref="C30:L30"/>
    <mergeCell ref="C31:L31"/>
    <mergeCell ref="L1:P1"/>
    <mergeCell ref="B52:G52"/>
    <mergeCell ref="H52:I52"/>
    <mergeCell ref="L52:O52"/>
    <mergeCell ref="B11:F11"/>
    <mergeCell ref="G11:P11"/>
    <mergeCell ref="G15:P15"/>
    <mergeCell ref="G33:L33"/>
    <mergeCell ref="C37:L37"/>
    <mergeCell ref="C36:L36"/>
    <mergeCell ref="E55:G55"/>
    <mergeCell ref="L55:N55"/>
    <mergeCell ref="O55:P55"/>
    <mergeCell ref="C54:F54"/>
    <mergeCell ref="L54:O54"/>
    <mergeCell ref="L49:O49"/>
    <mergeCell ref="C50:F50"/>
    <mergeCell ref="B53:G53"/>
    <mergeCell ref="L51:O51"/>
    <mergeCell ref="L50:O50"/>
    <mergeCell ref="B51:G51"/>
    <mergeCell ref="H51:I51"/>
    <mergeCell ref="C34:L34"/>
    <mergeCell ref="C35:L35"/>
    <mergeCell ref="L53:O53"/>
    <mergeCell ref="C43:L43"/>
    <mergeCell ref="C44:L44"/>
    <mergeCell ref="C38:L38"/>
    <mergeCell ref="C39:L39"/>
    <mergeCell ref="C40:L40"/>
  </mergeCells>
  <conditionalFormatting sqref="N4">
    <cfRule type="containsText" priority="30" dxfId="159" operator="containsText" stopIfTrue="1" text="ЗАПОВНІТЬ місяць">
      <formula>NOT(ISERROR(SEARCH("ЗАПОВНІТЬ місяць",N4)))</formula>
    </cfRule>
  </conditionalFormatting>
  <conditionalFormatting sqref="Q34:Q44">
    <cfRule type="containsText" priority="29" dxfId="159" operator="containsText" text="Заповніть">
      <formula>NOT(ISERROR(SEARCH("Заповніть",Q34)))</formula>
    </cfRule>
  </conditionalFormatting>
  <conditionalFormatting sqref="Q14">
    <cfRule type="containsText" priority="26" dxfId="159" operator="containsText" stopIfTrue="1" text="ЗАПОВНІТЬ адресу">
      <formula>NOT(ISERROR(SEARCH("ЗАПОВНІТЬ адресу",Q14)))</formula>
    </cfRule>
  </conditionalFormatting>
  <conditionalFormatting sqref="O20:P22 O25:P27 O30:P36 O38:P43 O37 O44">
    <cfRule type="cellIs" priority="25" dxfId="160" operator="equal" stopIfTrue="1">
      <formula>0</formula>
    </cfRule>
  </conditionalFormatting>
  <conditionalFormatting sqref="Q12">
    <cfRule type="containsText" priority="24" dxfId="159" operator="containsText" stopIfTrue="1" text="ЗАПОВНІТЬ назву">
      <formula>NOT(ISERROR(SEARCH("ЗАПОВНІТЬ назву",Q12)))</formula>
    </cfRule>
  </conditionalFormatting>
  <conditionalFormatting sqref="P49 P51 P53">
    <cfRule type="containsText" priority="16" dxfId="159" operator="containsText" stopIfTrue="1" text="ЗАПОВНІТЬ ПРІЗВИЩЕ">
      <formula>NOT(ISERROR(SEARCH("ЗАПОВНІТЬ ПРІЗВИЩЕ",P49)))</formula>
    </cfRule>
  </conditionalFormatting>
  <conditionalFormatting sqref="Q45:Q49">
    <cfRule type="containsText" priority="14" dxfId="159" operator="containsText" text="Заповніть">
      <formula>NOT(ISERROR(SEARCH("Заповніть",Q45)))</formula>
    </cfRule>
  </conditionalFormatting>
  <conditionalFormatting sqref="B50 B54">
    <cfRule type="containsText" priority="13" dxfId="159" operator="containsText" stopIfTrue="1" text="ЗАПОВНІТЬ">
      <formula>NOT(ISERROR(SEARCH("ЗАПОВНІТЬ",B50)))</formula>
    </cfRule>
  </conditionalFormatting>
  <conditionalFormatting sqref="O45:P48">
    <cfRule type="cellIs" priority="11" dxfId="160" operator="equal" stopIfTrue="1">
      <formula>0</formula>
    </cfRule>
  </conditionalFormatting>
  <conditionalFormatting sqref="O23:P24">
    <cfRule type="cellIs" priority="4" dxfId="160" operator="equal" stopIfTrue="1">
      <formula>0</formula>
    </cfRule>
  </conditionalFormatting>
  <conditionalFormatting sqref="O28:P29">
    <cfRule type="cellIs" priority="3" dxfId="160" operator="equal" stopIfTrue="1">
      <formula>0</formula>
    </cfRule>
  </conditionalFormatting>
  <conditionalFormatting sqref="P37">
    <cfRule type="cellIs" priority="2" dxfId="160" operator="equal" stopIfTrue="1">
      <formula>0</formula>
    </cfRule>
  </conditionalFormatting>
  <conditionalFormatting sqref="P44">
    <cfRule type="cellIs" priority="1" dxfId="160" operator="equal" stopIfTrue="1">
      <formula>0</formula>
    </cfRule>
  </conditionalFormatting>
  <printOptions horizontalCentered="1"/>
  <pageMargins left="0.31496062992125984" right="0.15748031496062992" top="0.4724409448818898" bottom="0.2362204724409449" header="0.15748031496062992" footer="0.2362204724409449"/>
  <pageSetup cellComments="asDisplayed" fitToHeight="1" fitToWidth="1" horizontalDpi="600" verticalDpi="600" orientation="portrait" paperSize="9" scale="3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63"/>
  <sheetViews>
    <sheetView showGridLines="0" zoomScale="60" zoomScaleNormal="60" zoomScalePageLayoutView="39" workbookViewId="0" topLeftCell="A7">
      <selection activeCell="O22" sqref="O22"/>
    </sheetView>
  </sheetViews>
  <sheetFormatPr defaultColWidth="15.75390625" defaultRowHeight="12.75"/>
  <cols>
    <col min="1" max="1" width="2.375" style="1" customWidth="1"/>
    <col min="2" max="2" width="10.625" style="82" customWidth="1"/>
    <col min="3" max="3" width="15.25390625" style="11" customWidth="1"/>
    <col min="4" max="4" width="12.625" style="11" customWidth="1"/>
    <col min="5" max="5" width="11.375" style="11" customWidth="1"/>
    <col min="6" max="6" width="11.00390625" style="11" customWidth="1"/>
    <col min="7" max="8" width="13.75390625" style="11" customWidth="1"/>
    <col min="9" max="9" width="26.375" style="11" customWidth="1"/>
    <col min="10" max="10" width="14.75390625" style="11" customWidth="1"/>
    <col min="11" max="11" width="24.625" style="11" customWidth="1"/>
    <col min="12" max="12" width="15.75390625" style="11" customWidth="1"/>
    <col min="13" max="13" width="11.00390625" style="66" customWidth="1"/>
    <col min="14" max="14" width="21.625" style="11" customWidth="1"/>
    <col min="15" max="15" width="21.125" style="11" customWidth="1"/>
    <col min="16" max="16" width="30.125" style="11" customWidth="1"/>
    <col min="17" max="17" width="5.00390625" style="24" customWidth="1"/>
    <col min="18" max="18" width="14.75390625" style="24" customWidth="1"/>
    <col min="19" max="22" width="15.75390625" style="24" customWidth="1"/>
    <col min="23" max="25" width="12.75390625" style="184" customWidth="1"/>
    <col min="26" max="82" width="12.75390625" style="47" customWidth="1"/>
    <col min="83" max="84" width="12.75390625" style="184" customWidth="1"/>
    <col min="85" max="16384" width="15.75390625" style="1" customWidth="1"/>
  </cols>
  <sheetData>
    <row r="1" spans="1:84" s="55" customFormat="1" ht="124.5" customHeight="1">
      <c r="A1" s="50"/>
      <c r="B1" s="79"/>
      <c r="C1" s="51"/>
      <c r="D1" s="51"/>
      <c r="E1" s="51"/>
      <c r="F1" s="51"/>
      <c r="G1" s="51"/>
      <c r="H1" s="51"/>
      <c r="I1" s="51"/>
      <c r="J1" s="51"/>
      <c r="K1" s="51"/>
      <c r="L1" s="279" t="s">
        <v>122</v>
      </c>
      <c r="M1" s="279"/>
      <c r="N1" s="279"/>
      <c r="O1" s="279"/>
      <c r="P1" s="279"/>
      <c r="Q1" s="52"/>
      <c r="R1" s="53"/>
      <c r="S1" s="53"/>
      <c r="T1" s="53"/>
      <c r="U1" s="53"/>
      <c r="V1" s="53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</row>
    <row r="2" spans="1:84" s="55" customFormat="1" ht="25.5" customHeight="1">
      <c r="A2" s="50"/>
      <c r="B2" s="331" t="s">
        <v>62</v>
      </c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52"/>
      <c r="R2" s="53"/>
      <c r="S2" s="53"/>
      <c r="T2" s="53"/>
      <c r="U2" s="53"/>
      <c r="V2" s="53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</row>
    <row r="3" spans="1:84" s="12" customFormat="1" ht="60" customHeight="1">
      <c r="A3" s="18"/>
      <c r="B3" s="332" t="s">
        <v>124</v>
      </c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25"/>
      <c r="R3" s="26"/>
      <c r="S3" s="26"/>
      <c r="T3" s="26"/>
      <c r="U3" s="26"/>
      <c r="V3" s="26"/>
      <c r="W3" s="183"/>
      <c r="X3" s="183"/>
      <c r="Y3" s="183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183"/>
      <c r="CF3" s="183"/>
    </row>
    <row r="4" spans="1:17" ht="37.5" customHeight="1">
      <c r="A4" s="17"/>
      <c r="B4" s="79"/>
      <c r="C4" s="4"/>
      <c r="D4" s="4"/>
      <c r="E4" s="4"/>
      <c r="F4" s="4"/>
      <c r="G4" s="5"/>
      <c r="H4" s="167" t="s">
        <v>49</v>
      </c>
      <c r="I4" s="172" t="s">
        <v>117</v>
      </c>
      <c r="J4" s="182" t="str">
        <f>'1 січ'!$J$4</f>
        <v>2019</v>
      </c>
      <c r="K4" s="133" t="s">
        <v>50</v>
      </c>
      <c r="N4" s="148">
        <f>IF(ISBLANK(I4),"ЗАПОВНІТЬ місяць та рік","")</f>
      </c>
      <c r="O4" s="3"/>
      <c r="P4" s="3"/>
      <c r="Q4" s="23"/>
    </row>
    <row r="5" spans="1:17" ht="24" thickBot="1">
      <c r="A5" s="17"/>
      <c r="B5" s="79"/>
      <c r="C5" s="6"/>
      <c r="D5" s="6"/>
      <c r="E5" s="6"/>
      <c r="F5" s="6"/>
      <c r="G5" s="7" t="s">
        <v>43</v>
      </c>
      <c r="H5" s="19"/>
      <c r="I5" s="68" t="s">
        <v>44</v>
      </c>
      <c r="J5" s="68"/>
      <c r="K5" s="68"/>
      <c r="L5" s="7"/>
      <c r="M5" s="64"/>
      <c r="N5" s="8"/>
      <c r="O5" s="14"/>
      <c r="P5" s="14"/>
      <c r="Q5" s="23"/>
    </row>
    <row r="6" spans="1:22" ht="45" customHeight="1" thickBot="1">
      <c r="A6" s="17"/>
      <c r="B6" s="333" t="s">
        <v>48</v>
      </c>
      <c r="C6" s="334"/>
      <c r="D6" s="334"/>
      <c r="E6" s="334"/>
      <c r="F6" s="334"/>
      <c r="G6" s="334"/>
      <c r="H6" s="335"/>
      <c r="I6" s="129" t="s">
        <v>15</v>
      </c>
      <c r="J6" s="127"/>
      <c r="K6" s="127"/>
      <c r="L6" s="125"/>
      <c r="M6" s="336" t="s">
        <v>89</v>
      </c>
      <c r="N6" s="336"/>
      <c r="O6" s="336"/>
      <c r="P6" s="336"/>
      <c r="Q6" s="23"/>
      <c r="R6" s="27"/>
      <c r="S6" s="27"/>
      <c r="T6" s="27"/>
      <c r="U6" s="28"/>
      <c r="V6" s="28"/>
    </row>
    <row r="7" spans="1:22" ht="24" customHeight="1">
      <c r="A7" s="17"/>
      <c r="B7" s="337" t="s">
        <v>88</v>
      </c>
      <c r="C7" s="338"/>
      <c r="D7" s="338"/>
      <c r="E7" s="338"/>
      <c r="F7" s="338"/>
      <c r="G7" s="338"/>
      <c r="H7" s="339"/>
      <c r="I7" s="343" t="s">
        <v>47</v>
      </c>
      <c r="J7" s="128"/>
      <c r="K7" s="128"/>
      <c r="L7" s="88"/>
      <c r="M7" s="346" t="s">
        <v>123</v>
      </c>
      <c r="N7" s="346"/>
      <c r="O7" s="346"/>
      <c r="P7" s="346"/>
      <c r="Q7" s="23"/>
      <c r="R7" s="27"/>
      <c r="S7" s="27"/>
      <c r="T7" s="27"/>
      <c r="U7" s="28"/>
      <c r="V7" s="28"/>
    </row>
    <row r="8" spans="1:22" ht="58.5" customHeight="1">
      <c r="A8" s="17"/>
      <c r="B8" s="340"/>
      <c r="C8" s="341"/>
      <c r="D8" s="341"/>
      <c r="E8" s="341"/>
      <c r="F8" s="341"/>
      <c r="G8" s="341"/>
      <c r="H8" s="342"/>
      <c r="I8" s="344"/>
      <c r="J8" s="128"/>
      <c r="K8" s="128"/>
      <c r="L8" s="120"/>
      <c r="M8" s="346"/>
      <c r="N8" s="346"/>
      <c r="O8" s="346"/>
      <c r="P8" s="346"/>
      <c r="Q8" s="23"/>
      <c r="R8" s="29"/>
      <c r="S8" s="29"/>
      <c r="T8" s="29"/>
      <c r="U8" s="30"/>
      <c r="V8" s="30"/>
    </row>
    <row r="9" spans="1:22" ht="69" customHeight="1" thickBot="1">
      <c r="A9" s="17"/>
      <c r="B9" s="347" t="s">
        <v>95</v>
      </c>
      <c r="C9" s="348"/>
      <c r="D9" s="348"/>
      <c r="E9" s="348"/>
      <c r="F9" s="348"/>
      <c r="G9" s="348"/>
      <c r="H9" s="349"/>
      <c r="I9" s="345"/>
      <c r="J9" s="128"/>
      <c r="K9" s="128"/>
      <c r="L9" s="120"/>
      <c r="M9" s="346"/>
      <c r="N9" s="346"/>
      <c r="O9" s="346"/>
      <c r="P9" s="346"/>
      <c r="Q9" s="23"/>
      <c r="U9" s="30"/>
      <c r="V9" s="30"/>
    </row>
    <row r="10" spans="1:22" ht="20.25" customHeight="1" thickBot="1">
      <c r="A10" s="17"/>
      <c r="B10" s="80"/>
      <c r="C10" s="2"/>
      <c r="D10" s="2"/>
      <c r="E10" s="2"/>
      <c r="F10" s="2"/>
      <c r="G10" s="2"/>
      <c r="H10" s="2"/>
      <c r="I10" s="2"/>
      <c r="J10" s="2"/>
      <c r="K10" s="2"/>
      <c r="L10" s="2"/>
      <c r="M10" s="65"/>
      <c r="N10" s="2"/>
      <c r="O10" s="2"/>
      <c r="P10" s="2"/>
      <c r="Q10" s="31"/>
      <c r="R10" s="30"/>
      <c r="S10" s="30"/>
      <c r="T10" s="30"/>
      <c r="U10" s="30"/>
      <c r="V10" s="30"/>
    </row>
    <row r="11" spans="1:22" ht="23.25">
      <c r="A11" s="17"/>
      <c r="B11" s="357" t="s">
        <v>84</v>
      </c>
      <c r="C11" s="358"/>
      <c r="D11" s="358"/>
      <c r="E11" s="358"/>
      <c r="F11" s="358"/>
      <c r="G11" s="355"/>
      <c r="H11" s="355"/>
      <c r="I11" s="355"/>
      <c r="J11" s="355"/>
      <c r="K11" s="355"/>
      <c r="L11" s="355"/>
      <c r="M11" s="355"/>
      <c r="N11" s="355"/>
      <c r="O11" s="355"/>
      <c r="P11" s="356"/>
      <c r="Q11" s="175"/>
      <c r="R11" s="30"/>
      <c r="S11" s="30"/>
      <c r="T11" s="30"/>
      <c r="U11" s="30"/>
      <c r="V11" s="30"/>
    </row>
    <row r="12" spans="2:30" ht="26.25">
      <c r="B12" s="359" t="s">
        <v>82</v>
      </c>
      <c r="C12" s="360"/>
      <c r="D12" s="360"/>
      <c r="E12" s="360"/>
      <c r="F12" s="360"/>
      <c r="G12" s="376" t="str">
        <f>'3 бер'!H12</f>
        <v>КП "Водоканал" Мелітопольської міської ради Запорізької області</v>
      </c>
      <c r="H12" s="376"/>
      <c r="I12" s="376"/>
      <c r="J12" s="376"/>
      <c r="K12" s="376"/>
      <c r="L12" s="376"/>
      <c r="M12" s="376"/>
      <c r="N12" s="376"/>
      <c r="O12" s="376"/>
      <c r="P12" s="377"/>
      <c r="Q12" s="148">
        <f>IF(ISBLANK(G12),"ЗАПОВНІТЬ назву","")</f>
      </c>
      <c r="R12" s="56"/>
      <c r="S12" s="56"/>
      <c r="T12" s="56"/>
      <c r="U12" s="56"/>
      <c r="V12" s="56"/>
      <c r="W12" s="189"/>
      <c r="X12" s="189"/>
      <c r="Y12" s="189"/>
      <c r="Z12" s="189"/>
      <c r="AA12" s="189"/>
      <c r="AB12" s="189"/>
      <c r="AC12" s="189"/>
      <c r="AD12" s="189"/>
    </row>
    <row r="13" spans="2:30" ht="27">
      <c r="B13" s="135" t="s">
        <v>83</v>
      </c>
      <c r="C13" s="126"/>
      <c r="D13" s="126"/>
      <c r="E13" s="126"/>
      <c r="F13" s="126"/>
      <c r="G13" s="378" t="str">
        <f>'6 чер'!G13</f>
        <v>код 03327090</v>
      </c>
      <c r="H13" s="378"/>
      <c r="I13" s="238"/>
      <c r="J13" s="238"/>
      <c r="K13" s="238"/>
      <c r="L13" s="238"/>
      <c r="M13" s="238"/>
      <c r="N13" s="238"/>
      <c r="O13" s="238"/>
      <c r="P13" s="239"/>
      <c r="Q13" s="173"/>
      <c r="R13" s="56"/>
      <c r="S13" s="56"/>
      <c r="T13" s="56"/>
      <c r="U13" s="56"/>
      <c r="V13" s="56"/>
      <c r="W13" s="189"/>
      <c r="X13" s="189"/>
      <c r="Y13" s="189"/>
      <c r="Z13" s="189"/>
      <c r="AA13" s="189"/>
      <c r="AB13" s="189"/>
      <c r="AC13" s="189"/>
      <c r="AD13" s="189"/>
    </row>
    <row r="14" spans="1:84" s="15" customFormat="1" ht="26.25">
      <c r="A14" s="17"/>
      <c r="B14" s="361" t="s">
        <v>81</v>
      </c>
      <c r="C14" s="362"/>
      <c r="D14" s="362"/>
      <c r="E14" s="362"/>
      <c r="F14" s="362"/>
      <c r="G14" s="351" t="str">
        <f>'3 бер'!H14</f>
        <v>72312 Запорізька область, м. Мелітополь, вул.Покровська, будинок 100</v>
      </c>
      <c r="H14" s="351"/>
      <c r="I14" s="351"/>
      <c r="J14" s="351"/>
      <c r="K14" s="351"/>
      <c r="L14" s="351"/>
      <c r="M14" s="351"/>
      <c r="N14" s="351"/>
      <c r="O14" s="351"/>
      <c r="P14" s="352"/>
      <c r="Q14" s="148">
        <f>IF(ISBLANK(G14),"ЗАПОВНІТЬ адресу","")</f>
      </c>
      <c r="R14" s="33"/>
      <c r="S14" s="32"/>
      <c r="T14" s="32"/>
      <c r="U14" s="30"/>
      <c r="V14" s="30"/>
      <c r="W14" s="184"/>
      <c r="X14" s="184"/>
      <c r="Y14" s="184"/>
      <c r="Z14" s="47"/>
      <c r="AA14" s="47"/>
      <c r="AB14" s="47"/>
      <c r="AC14" s="47"/>
      <c r="AD14" s="47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193"/>
      <c r="CF14" s="193"/>
    </row>
    <row r="15" spans="1:30" ht="39" customHeight="1" thickBot="1">
      <c r="A15" s="20"/>
      <c r="B15" s="136" t="s">
        <v>68</v>
      </c>
      <c r="C15" s="123"/>
      <c r="D15" s="123"/>
      <c r="E15" s="123"/>
      <c r="F15" s="123"/>
      <c r="G15" s="370" t="s">
        <v>69</v>
      </c>
      <c r="H15" s="370"/>
      <c r="I15" s="370"/>
      <c r="J15" s="370"/>
      <c r="K15" s="370"/>
      <c r="L15" s="370"/>
      <c r="M15" s="370"/>
      <c r="N15" s="370"/>
      <c r="O15" s="370"/>
      <c r="P15" s="371"/>
      <c r="Q15" s="174"/>
      <c r="R15" s="34"/>
      <c r="S15" s="34"/>
      <c r="T15" s="34"/>
      <c r="U15" s="35"/>
      <c r="V15" s="35"/>
      <c r="W15" s="193"/>
      <c r="X15" s="193"/>
      <c r="Y15" s="193"/>
      <c r="Z15" s="48"/>
      <c r="AA15" s="48"/>
      <c r="AB15" s="48"/>
      <c r="AC15" s="48"/>
      <c r="AD15" s="48"/>
    </row>
    <row r="16" spans="1:84" s="154" customFormat="1" ht="6.75" customHeight="1">
      <c r="A16" s="151"/>
      <c r="B16" s="152"/>
      <c r="C16" s="85"/>
      <c r="D16" s="85"/>
      <c r="E16" s="85"/>
      <c r="F16" s="85"/>
      <c r="G16" s="86"/>
      <c r="H16" s="86"/>
      <c r="I16" s="86"/>
      <c r="J16" s="86"/>
      <c r="K16" s="86"/>
      <c r="L16" s="86"/>
      <c r="M16" s="87"/>
      <c r="N16" s="86"/>
      <c r="O16" s="86"/>
      <c r="P16" s="86"/>
      <c r="Q16" s="37"/>
      <c r="R16" s="38"/>
      <c r="S16" s="38"/>
      <c r="T16" s="38"/>
      <c r="U16" s="39"/>
      <c r="V16" s="39"/>
      <c r="W16" s="195"/>
      <c r="X16" s="195"/>
      <c r="Y16" s="195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3"/>
      <c r="BM16" s="153"/>
      <c r="BN16" s="153"/>
      <c r="BO16" s="153"/>
      <c r="BP16" s="153"/>
      <c r="BQ16" s="153"/>
      <c r="BR16" s="153"/>
      <c r="BS16" s="153"/>
      <c r="BT16" s="153"/>
      <c r="BU16" s="153"/>
      <c r="BV16" s="153"/>
      <c r="BW16" s="153"/>
      <c r="BX16" s="153"/>
      <c r="BY16" s="153"/>
      <c r="BZ16" s="153"/>
      <c r="CA16" s="153"/>
      <c r="CB16" s="153"/>
      <c r="CC16" s="153"/>
      <c r="CD16" s="153"/>
      <c r="CE16" s="195"/>
      <c r="CF16" s="195"/>
    </row>
    <row r="17" spans="2:84" s="69" customFormat="1" ht="26.25" customHeight="1" thickBot="1">
      <c r="B17" s="159"/>
      <c r="C17" s="160"/>
      <c r="D17" s="160"/>
      <c r="E17" s="160"/>
      <c r="F17" s="161"/>
      <c r="G17" s="162"/>
      <c r="H17" s="161"/>
      <c r="I17" s="163"/>
      <c r="J17" s="163"/>
      <c r="K17" s="163"/>
      <c r="L17" s="163"/>
      <c r="M17" s="164"/>
      <c r="N17" s="165"/>
      <c r="O17" s="166"/>
      <c r="P17" s="166"/>
      <c r="Q17" s="70"/>
      <c r="R17" s="70"/>
      <c r="S17" s="70"/>
      <c r="T17" s="70"/>
      <c r="U17" s="70"/>
      <c r="V17" s="70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</row>
    <row r="18" spans="1:84" s="101" customFormat="1" ht="50.25" customHeight="1">
      <c r="A18" s="97"/>
      <c r="B18" s="155" t="s">
        <v>16</v>
      </c>
      <c r="C18" s="322" t="s">
        <v>78</v>
      </c>
      <c r="D18" s="323"/>
      <c r="E18" s="323"/>
      <c r="F18" s="323"/>
      <c r="G18" s="323"/>
      <c r="H18" s="323"/>
      <c r="I18" s="323"/>
      <c r="J18" s="323"/>
      <c r="K18" s="323"/>
      <c r="L18" s="324"/>
      <c r="M18" s="156" t="s">
        <v>25</v>
      </c>
      <c r="N18" s="156" t="s">
        <v>42</v>
      </c>
      <c r="O18" s="157" t="s">
        <v>8</v>
      </c>
      <c r="P18" s="158" t="s">
        <v>58</v>
      </c>
      <c r="Q18" s="98"/>
      <c r="R18" s="99"/>
      <c r="S18" s="99"/>
      <c r="T18" s="99"/>
      <c r="U18" s="99"/>
      <c r="V18" s="99"/>
      <c r="W18" s="100"/>
      <c r="X18" s="100"/>
      <c r="Y18" s="100"/>
      <c r="Z18" s="196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</row>
    <row r="19" spans="1:84" s="95" customFormat="1" ht="15">
      <c r="A19" s="91"/>
      <c r="B19" s="89" t="s">
        <v>0</v>
      </c>
      <c r="C19" s="325" t="s">
        <v>1</v>
      </c>
      <c r="D19" s="326"/>
      <c r="E19" s="326"/>
      <c r="F19" s="326"/>
      <c r="G19" s="326"/>
      <c r="H19" s="326"/>
      <c r="I19" s="326"/>
      <c r="J19" s="326"/>
      <c r="K19" s="326"/>
      <c r="L19" s="327"/>
      <c r="M19" s="90" t="s">
        <v>2</v>
      </c>
      <c r="N19" s="90" t="s">
        <v>24</v>
      </c>
      <c r="O19" s="137">
        <v>1</v>
      </c>
      <c r="P19" s="138" t="s">
        <v>9</v>
      </c>
      <c r="Q19" s="92"/>
      <c r="R19" s="93"/>
      <c r="S19" s="93"/>
      <c r="T19" s="93"/>
      <c r="U19" s="93"/>
      <c r="V19" s="93"/>
      <c r="W19" s="94"/>
      <c r="X19" s="94"/>
      <c r="Y19" s="94"/>
      <c r="Z19" s="197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</row>
    <row r="20" spans="1:84" s="15" customFormat="1" ht="30" customHeight="1">
      <c r="A20" s="97"/>
      <c r="B20" s="102" t="s">
        <v>3</v>
      </c>
      <c r="C20" s="328" t="s">
        <v>100</v>
      </c>
      <c r="D20" s="329"/>
      <c r="E20" s="329"/>
      <c r="F20" s="329"/>
      <c r="G20" s="329"/>
      <c r="H20" s="329"/>
      <c r="I20" s="329"/>
      <c r="J20" s="329"/>
      <c r="K20" s="329"/>
      <c r="L20" s="330"/>
      <c r="M20" s="139" t="s">
        <v>26</v>
      </c>
      <c r="N20" s="77" t="s">
        <v>86</v>
      </c>
      <c r="O20" s="243">
        <f>O21+O22</f>
        <v>730</v>
      </c>
      <c r="P20" s="244">
        <f>P21+P22</f>
        <v>4738</v>
      </c>
      <c r="Q20" s="40"/>
      <c r="R20" s="36"/>
      <c r="S20" s="36"/>
      <c r="T20" s="36"/>
      <c r="U20" s="36"/>
      <c r="V20" s="36"/>
      <c r="W20" s="193"/>
      <c r="X20" s="193"/>
      <c r="Y20" s="193"/>
      <c r="Z20" s="19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193"/>
      <c r="CF20" s="193"/>
    </row>
    <row r="21" spans="1:84" s="15" customFormat="1" ht="30" customHeight="1">
      <c r="A21" s="97"/>
      <c r="B21" s="103" t="s">
        <v>17</v>
      </c>
      <c r="C21" s="314" t="s">
        <v>79</v>
      </c>
      <c r="D21" s="303"/>
      <c r="E21" s="303"/>
      <c r="F21" s="303"/>
      <c r="G21" s="303" t="s">
        <v>63</v>
      </c>
      <c r="H21" s="303"/>
      <c r="I21" s="303"/>
      <c r="J21" s="303"/>
      <c r="K21" s="303"/>
      <c r="L21" s="304"/>
      <c r="M21" s="140" t="s">
        <v>70</v>
      </c>
      <c r="N21" s="78" t="s">
        <v>86</v>
      </c>
      <c r="O21" s="245">
        <v>0</v>
      </c>
      <c r="P21" s="268">
        <f>O21+'6 чер'!P21</f>
        <v>0</v>
      </c>
      <c r="Q21" s="40"/>
      <c r="R21" s="36"/>
      <c r="S21" s="36"/>
      <c r="T21" s="36"/>
      <c r="U21" s="36"/>
      <c r="V21" s="36"/>
      <c r="W21" s="193"/>
      <c r="X21" s="193"/>
      <c r="Y21" s="193"/>
      <c r="Z21" s="19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193"/>
      <c r="CF21" s="193"/>
    </row>
    <row r="22" spans="1:84" s="15" customFormat="1" ht="30" customHeight="1">
      <c r="A22" s="97"/>
      <c r="B22" s="103" t="s">
        <v>18</v>
      </c>
      <c r="C22" s="84"/>
      <c r="D22" s="83"/>
      <c r="E22" s="83"/>
      <c r="F22" s="83"/>
      <c r="G22" s="303" t="s">
        <v>64</v>
      </c>
      <c r="H22" s="303"/>
      <c r="I22" s="303"/>
      <c r="J22" s="303"/>
      <c r="K22" s="303"/>
      <c r="L22" s="304"/>
      <c r="M22" s="140" t="s">
        <v>71</v>
      </c>
      <c r="N22" s="78" t="s">
        <v>86</v>
      </c>
      <c r="O22" s="245">
        <v>730</v>
      </c>
      <c r="P22" s="268">
        <f>O22+'6 чер'!P22</f>
        <v>4738</v>
      </c>
      <c r="Q22" s="40"/>
      <c r="R22" s="36"/>
      <c r="S22" s="36"/>
      <c r="T22" s="36"/>
      <c r="U22" s="36"/>
      <c r="V22" s="36"/>
      <c r="W22" s="193"/>
      <c r="X22" s="193"/>
      <c r="Y22" s="193"/>
      <c r="Z22" s="19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193"/>
      <c r="CF22" s="193"/>
    </row>
    <row r="23" spans="1:84" s="15" customFormat="1" ht="30" customHeight="1">
      <c r="A23" s="97"/>
      <c r="B23" s="104" t="s">
        <v>9</v>
      </c>
      <c r="C23" s="314" t="s">
        <v>46</v>
      </c>
      <c r="D23" s="303"/>
      <c r="E23" s="303"/>
      <c r="F23" s="303"/>
      <c r="G23" s="303"/>
      <c r="H23" s="303"/>
      <c r="I23" s="303"/>
      <c r="J23" s="303"/>
      <c r="K23" s="303"/>
      <c r="L23" s="304"/>
      <c r="M23" s="140" t="s">
        <v>27</v>
      </c>
      <c r="N23" s="141" t="s">
        <v>45</v>
      </c>
      <c r="O23" s="246">
        <v>1.2144</v>
      </c>
      <c r="P23" s="247">
        <v>1.2348</v>
      </c>
      <c r="Q23" s="40"/>
      <c r="R23" s="36"/>
      <c r="S23" s="36"/>
      <c r="T23" s="36"/>
      <c r="U23" s="36"/>
      <c r="V23" s="36"/>
      <c r="W23" s="193"/>
      <c r="X23" s="193"/>
      <c r="Y23" s="193"/>
      <c r="Z23" s="19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193"/>
      <c r="CF23" s="193"/>
    </row>
    <row r="24" spans="1:84" s="15" customFormat="1" ht="30" customHeight="1">
      <c r="A24" s="97"/>
      <c r="B24" s="106" t="s">
        <v>4</v>
      </c>
      <c r="C24" s="315" t="s">
        <v>65</v>
      </c>
      <c r="D24" s="316"/>
      <c r="E24" s="316"/>
      <c r="F24" s="316"/>
      <c r="G24" s="316"/>
      <c r="H24" s="316"/>
      <c r="I24" s="316"/>
      <c r="J24" s="316"/>
      <c r="K24" s="316"/>
      <c r="L24" s="317"/>
      <c r="M24" s="142" t="s">
        <v>28</v>
      </c>
      <c r="N24" s="143" t="s">
        <v>45</v>
      </c>
      <c r="O24" s="251">
        <v>1.31495</v>
      </c>
      <c r="P24" s="252">
        <v>1.31495</v>
      </c>
      <c r="Q24" s="40"/>
      <c r="R24" s="36"/>
      <c r="S24" s="36"/>
      <c r="T24" s="36"/>
      <c r="U24" s="36"/>
      <c r="V24" s="36"/>
      <c r="W24" s="193"/>
      <c r="X24" s="193"/>
      <c r="Y24" s="193"/>
      <c r="Z24" s="19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193"/>
      <c r="CF24" s="193"/>
    </row>
    <row r="25" spans="1:84" s="15" customFormat="1" ht="30" customHeight="1">
      <c r="A25" s="97"/>
      <c r="B25" s="103" t="s">
        <v>5</v>
      </c>
      <c r="C25" s="321" t="s">
        <v>101</v>
      </c>
      <c r="D25" s="312"/>
      <c r="E25" s="312"/>
      <c r="F25" s="312"/>
      <c r="G25" s="312"/>
      <c r="H25" s="312"/>
      <c r="I25" s="312"/>
      <c r="J25" s="312"/>
      <c r="K25" s="312"/>
      <c r="L25" s="313"/>
      <c r="M25" s="144" t="s">
        <v>29</v>
      </c>
      <c r="N25" s="266" t="s">
        <v>86</v>
      </c>
      <c r="O25" s="267">
        <f>O26+O27</f>
        <v>244</v>
      </c>
      <c r="P25" s="268">
        <f>P26+P27</f>
        <v>1856</v>
      </c>
      <c r="Q25" s="40"/>
      <c r="R25" s="36"/>
      <c r="S25" s="36"/>
      <c r="T25" s="36"/>
      <c r="U25" s="36"/>
      <c r="V25" s="36"/>
      <c r="W25" s="193"/>
      <c r="X25" s="193"/>
      <c r="Y25" s="193"/>
      <c r="Z25" s="19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193"/>
      <c r="CF25" s="193"/>
    </row>
    <row r="26" spans="1:84" s="15" customFormat="1" ht="30" customHeight="1">
      <c r="A26" s="97"/>
      <c r="B26" s="104" t="s">
        <v>52</v>
      </c>
      <c r="C26" s="314" t="s">
        <v>79</v>
      </c>
      <c r="D26" s="303"/>
      <c r="E26" s="303"/>
      <c r="F26" s="303"/>
      <c r="G26" s="303" t="s">
        <v>63</v>
      </c>
      <c r="H26" s="303"/>
      <c r="I26" s="303"/>
      <c r="J26" s="303"/>
      <c r="K26" s="303"/>
      <c r="L26" s="304"/>
      <c r="M26" s="140" t="s">
        <v>72</v>
      </c>
      <c r="N26" s="78" t="s">
        <v>86</v>
      </c>
      <c r="O26" s="250">
        <v>130</v>
      </c>
      <c r="P26" s="268">
        <f>O26+'6 чер'!P26</f>
        <v>825</v>
      </c>
      <c r="Q26" s="40"/>
      <c r="R26" s="36"/>
      <c r="S26" s="36"/>
      <c r="T26" s="36"/>
      <c r="U26" s="36"/>
      <c r="V26" s="36"/>
      <c r="W26" s="193"/>
      <c r="X26" s="193"/>
      <c r="Y26" s="193"/>
      <c r="Z26" s="19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193"/>
      <c r="CF26" s="193"/>
    </row>
    <row r="27" spans="1:84" s="15" customFormat="1" ht="30" customHeight="1">
      <c r="A27" s="97"/>
      <c r="B27" s="104" t="s">
        <v>53</v>
      </c>
      <c r="C27" s="84"/>
      <c r="D27" s="83"/>
      <c r="E27" s="83"/>
      <c r="F27" s="83"/>
      <c r="G27" s="303" t="s">
        <v>64</v>
      </c>
      <c r="H27" s="303"/>
      <c r="I27" s="303"/>
      <c r="J27" s="303"/>
      <c r="K27" s="303"/>
      <c r="L27" s="304"/>
      <c r="M27" s="140" t="s">
        <v>73</v>
      </c>
      <c r="N27" s="78" t="s">
        <v>86</v>
      </c>
      <c r="O27" s="250">
        <v>114</v>
      </c>
      <c r="P27" s="268">
        <f>O27+'6 чер'!P27</f>
        <v>1031</v>
      </c>
      <c r="Q27" s="40"/>
      <c r="R27" s="36"/>
      <c r="S27" s="36"/>
      <c r="T27" s="36"/>
      <c r="U27" s="36"/>
      <c r="V27" s="36"/>
      <c r="W27" s="193"/>
      <c r="X27" s="193"/>
      <c r="Y27" s="193"/>
      <c r="Z27" s="19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193"/>
      <c r="CF27" s="193"/>
    </row>
    <row r="28" spans="1:84" s="60" customFormat="1" ht="30" customHeight="1">
      <c r="A28" s="105"/>
      <c r="B28" s="104" t="s">
        <v>6</v>
      </c>
      <c r="C28" s="314" t="s">
        <v>23</v>
      </c>
      <c r="D28" s="303"/>
      <c r="E28" s="303"/>
      <c r="F28" s="303"/>
      <c r="G28" s="303"/>
      <c r="H28" s="303"/>
      <c r="I28" s="303"/>
      <c r="J28" s="303"/>
      <c r="K28" s="303"/>
      <c r="L28" s="304"/>
      <c r="M28" s="140" t="s">
        <v>30</v>
      </c>
      <c r="N28" s="141" t="s">
        <v>45</v>
      </c>
      <c r="O28" s="246">
        <v>0.7891</v>
      </c>
      <c r="P28" s="247">
        <v>0.8438</v>
      </c>
      <c r="Q28" s="61"/>
      <c r="R28" s="61"/>
      <c r="S28" s="61"/>
      <c r="T28" s="61"/>
      <c r="U28" s="61"/>
      <c r="V28" s="61"/>
      <c r="W28" s="199"/>
      <c r="X28" s="199"/>
      <c r="Y28" s="199"/>
      <c r="Z28" s="200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199"/>
      <c r="CF28" s="199"/>
    </row>
    <row r="29" spans="1:84" s="15" customFormat="1" ht="30" customHeight="1">
      <c r="A29" s="97"/>
      <c r="B29" s="106" t="s">
        <v>7</v>
      </c>
      <c r="C29" s="315" t="s">
        <v>66</v>
      </c>
      <c r="D29" s="316"/>
      <c r="E29" s="316"/>
      <c r="F29" s="316"/>
      <c r="G29" s="316"/>
      <c r="H29" s="316"/>
      <c r="I29" s="316"/>
      <c r="J29" s="316"/>
      <c r="K29" s="316"/>
      <c r="L29" s="317"/>
      <c r="M29" s="142" t="s">
        <v>31</v>
      </c>
      <c r="N29" s="143" t="s">
        <v>45</v>
      </c>
      <c r="O29" s="251">
        <v>0.87924</v>
      </c>
      <c r="P29" s="252">
        <v>0.87924</v>
      </c>
      <c r="Q29" s="40"/>
      <c r="R29" s="36"/>
      <c r="S29" s="36"/>
      <c r="T29" s="36"/>
      <c r="U29" s="36"/>
      <c r="V29" s="36"/>
      <c r="W29" s="193"/>
      <c r="X29" s="193"/>
      <c r="Y29" s="193"/>
      <c r="Z29" s="19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193"/>
      <c r="CF29" s="193"/>
    </row>
    <row r="30" spans="1:84" s="15" customFormat="1" ht="58.5" customHeight="1">
      <c r="A30" s="97"/>
      <c r="B30" s="103" t="s">
        <v>10</v>
      </c>
      <c r="C30" s="318" t="s">
        <v>102</v>
      </c>
      <c r="D30" s="319"/>
      <c r="E30" s="319"/>
      <c r="F30" s="319"/>
      <c r="G30" s="319"/>
      <c r="H30" s="319"/>
      <c r="I30" s="319"/>
      <c r="J30" s="319"/>
      <c r="K30" s="319"/>
      <c r="L30" s="320"/>
      <c r="M30" s="144" t="s">
        <v>32</v>
      </c>
      <c r="N30" s="145" t="s">
        <v>85</v>
      </c>
      <c r="O30" s="267">
        <f>'6 чер'!O36</f>
        <v>-1592</v>
      </c>
      <c r="P30" s="268">
        <f>'1 січ'!O30</f>
        <v>1587</v>
      </c>
      <c r="Q30" s="40"/>
      <c r="R30" s="36"/>
      <c r="S30" s="36"/>
      <c r="T30" s="36"/>
      <c r="U30" s="36"/>
      <c r="V30" s="36"/>
      <c r="W30" s="193"/>
      <c r="X30" s="193"/>
      <c r="Y30" s="193"/>
      <c r="Z30" s="19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193"/>
      <c r="CF30" s="193"/>
    </row>
    <row r="31" spans="1:84" s="15" customFormat="1" ht="51.75" customHeight="1">
      <c r="A31" s="97"/>
      <c r="B31" s="104" t="s">
        <v>13</v>
      </c>
      <c r="C31" s="291" t="s">
        <v>103</v>
      </c>
      <c r="D31" s="292"/>
      <c r="E31" s="292"/>
      <c r="F31" s="292"/>
      <c r="G31" s="292"/>
      <c r="H31" s="292"/>
      <c r="I31" s="292"/>
      <c r="J31" s="292"/>
      <c r="K31" s="292"/>
      <c r="L31" s="293"/>
      <c r="M31" s="140" t="s">
        <v>33</v>
      </c>
      <c r="N31" s="141" t="s">
        <v>85</v>
      </c>
      <c r="O31" s="253">
        <f>O32+O33</f>
        <v>2553</v>
      </c>
      <c r="P31" s="249">
        <f>P32+P33</f>
        <v>15004</v>
      </c>
      <c r="Q31" s="40"/>
      <c r="R31" s="36"/>
      <c r="S31" s="36"/>
      <c r="T31" s="36"/>
      <c r="U31" s="36"/>
      <c r="V31" s="36"/>
      <c r="W31" s="193"/>
      <c r="X31" s="193"/>
      <c r="Y31" s="193"/>
      <c r="Z31" s="19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193"/>
      <c r="CF31" s="193"/>
    </row>
    <row r="32" spans="1:84" s="60" customFormat="1" ht="30" customHeight="1">
      <c r="A32" s="105"/>
      <c r="B32" s="104" t="s">
        <v>54</v>
      </c>
      <c r="C32" s="314" t="s">
        <v>79</v>
      </c>
      <c r="D32" s="303"/>
      <c r="E32" s="303"/>
      <c r="F32" s="303"/>
      <c r="G32" s="303" t="s">
        <v>63</v>
      </c>
      <c r="H32" s="303"/>
      <c r="I32" s="303"/>
      <c r="J32" s="303"/>
      <c r="K32" s="303"/>
      <c r="L32" s="304"/>
      <c r="M32" s="140" t="s">
        <v>74</v>
      </c>
      <c r="N32" s="141" t="s">
        <v>85</v>
      </c>
      <c r="O32" s="254">
        <v>283</v>
      </c>
      <c r="P32" s="268">
        <f>O32+'6 чер'!P32</f>
        <v>1480</v>
      </c>
      <c r="Q32" s="61"/>
      <c r="R32" s="61"/>
      <c r="S32" s="61"/>
      <c r="T32" s="61"/>
      <c r="U32" s="61"/>
      <c r="V32" s="61"/>
      <c r="W32" s="199"/>
      <c r="X32" s="199"/>
      <c r="Y32" s="199"/>
      <c r="Z32" s="200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199"/>
      <c r="CF32" s="199"/>
    </row>
    <row r="33" spans="1:84" s="60" customFormat="1" ht="30" customHeight="1">
      <c r="A33" s="105"/>
      <c r="B33" s="104" t="s">
        <v>55</v>
      </c>
      <c r="C33" s="84"/>
      <c r="D33" s="83"/>
      <c r="E33" s="83"/>
      <c r="F33" s="83"/>
      <c r="G33" s="303" t="s">
        <v>64</v>
      </c>
      <c r="H33" s="303"/>
      <c r="I33" s="303"/>
      <c r="J33" s="303"/>
      <c r="K33" s="303"/>
      <c r="L33" s="304"/>
      <c r="M33" s="140" t="s">
        <v>75</v>
      </c>
      <c r="N33" s="141" t="s">
        <v>85</v>
      </c>
      <c r="O33" s="254">
        <v>2270</v>
      </c>
      <c r="P33" s="268">
        <f>O33+'6 чер'!P33</f>
        <v>13524</v>
      </c>
      <c r="Q33" s="61"/>
      <c r="R33" s="61"/>
      <c r="S33" s="61"/>
      <c r="T33" s="61"/>
      <c r="U33" s="61"/>
      <c r="V33" s="61"/>
      <c r="W33" s="199"/>
      <c r="X33" s="199"/>
      <c r="Y33" s="199"/>
      <c r="Z33" s="200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199"/>
      <c r="CF33" s="199"/>
    </row>
    <row r="34" spans="1:30" ht="53.25" customHeight="1">
      <c r="A34" s="97"/>
      <c r="B34" s="104" t="s">
        <v>14</v>
      </c>
      <c r="C34" s="291" t="s">
        <v>104</v>
      </c>
      <c r="D34" s="292"/>
      <c r="E34" s="292"/>
      <c r="F34" s="292"/>
      <c r="G34" s="292"/>
      <c r="H34" s="292"/>
      <c r="I34" s="292"/>
      <c r="J34" s="292"/>
      <c r="K34" s="292"/>
      <c r="L34" s="293"/>
      <c r="M34" s="140" t="s">
        <v>34</v>
      </c>
      <c r="N34" s="141" t="s">
        <v>85</v>
      </c>
      <c r="O34" s="254">
        <v>2542</v>
      </c>
      <c r="P34" s="268">
        <f>O34+'6 чер'!P34</f>
        <v>18172</v>
      </c>
      <c r="Q34" s="148">
        <f>IF(OR(ISBLANK(O21:P24),ISBLANK(O26:P29),ISBLANK(O32:O35),ISBLANK(O44:P44),ISBLANK(O37:P38),ISBLANK(P26:P28),ISBLANK(O40:P41),ISBLANK(P32:P35)),"Заповніть ВСІ комірки","")</f>
      </c>
      <c r="R34" s="36"/>
      <c r="S34" s="36"/>
      <c r="T34" s="36"/>
      <c r="U34" s="36"/>
      <c r="V34" s="36"/>
      <c r="W34" s="193"/>
      <c r="X34" s="193"/>
      <c r="Y34" s="193"/>
      <c r="Z34" s="198"/>
      <c r="AA34" s="48"/>
      <c r="AB34" s="48"/>
      <c r="AC34" s="48"/>
      <c r="AD34" s="48"/>
    </row>
    <row r="35" spans="1:30" ht="30.75" customHeight="1">
      <c r="A35" s="97"/>
      <c r="B35" s="107" t="s">
        <v>56</v>
      </c>
      <c r="C35" s="305" t="s">
        <v>60</v>
      </c>
      <c r="D35" s="306"/>
      <c r="E35" s="306"/>
      <c r="F35" s="306"/>
      <c r="G35" s="306"/>
      <c r="H35" s="306"/>
      <c r="I35" s="306"/>
      <c r="J35" s="306"/>
      <c r="K35" s="306"/>
      <c r="L35" s="307"/>
      <c r="M35" s="140" t="s">
        <v>76</v>
      </c>
      <c r="N35" s="141" t="s">
        <v>85</v>
      </c>
      <c r="O35" s="255">
        <v>0</v>
      </c>
      <c r="P35" s="268">
        <f>O35+'6 чер'!P35</f>
        <v>0</v>
      </c>
      <c r="Q35" s="22"/>
      <c r="S35" s="96"/>
      <c r="T35" s="36"/>
      <c r="U35" s="36"/>
      <c r="V35" s="36"/>
      <c r="W35" s="193"/>
      <c r="X35" s="193"/>
      <c r="Y35" s="193"/>
      <c r="Z35" s="198"/>
      <c r="AA35" s="48"/>
      <c r="AB35" s="48"/>
      <c r="AC35" s="48"/>
      <c r="AD35" s="48"/>
    </row>
    <row r="36" spans="1:30" ht="54.75" customHeight="1">
      <c r="A36" s="97"/>
      <c r="B36" s="104" t="s">
        <v>11</v>
      </c>
      <c r="C36" s="291" t="s">
        <v>105</v>
      </c>
      <c r="D36" s="292"/>
      <c r="E36" s="292"/>
      <c r="F36" s="292"/>
      <c r="G36" s="292"/>
      <c r="H36" s="292"/>
      <c r="I36" s="292"/>
      <c r="J36" s="292"/>
      <c r="K36" s="292"/>
      <c r="L36" s="293"/>
      <c r="M36" s="140" t="s">
        <v>35</v>
      </c>
      <c r="N36" s="141" t="s">
        <v>85</v>
      </c>
      <c r="O36" s="253">
        <f>O30+O31-O34</f>
        <v>-1581</v>
      </c>
      <c r="P36" s="249">
        <f>P30+P31-P34</f>
        <v>-1581</v>
      </c>
      <c r="Q36" s="22"/>
      <c r="S36" s="96"/>
      <c r="T36" s="36"/>
      <c r="U36" s="36"/>
      <c r="V36" s="36"/>
      <c r="W36" s="193"/>
      <c r="X36" s="193"/>
      <c r="Y36" s="193"/>
      <c r="Z36" s="198"/>
      <c r="AA36" s="48"/>
      <c r="AB36" s="48"/>
      <c r="AC36" s="48"/>
      <c r="AD36" s="48"/>
    </row>
    <row r="37" spans="1:30" ht="30.75" customHeight="1">
      <c r="A37" s="97"/>
      <c r="B37" s="106" t="s">
        <v>57</v>
      </c>
      <c r="C37" s="308" t="s">
        <v>59</v>
      </c>
      <c r="D37" s="309"/>
      <c r="E37" s="309"/>
      <c r="F37" s="309"/>
      <c r="G37" s="309"/>
      <c r="H37" s="309"/>
      <c r="I37" s="309"/>
      <c r="J37" s="309"/>
      <c r="K37" s="309"/>
      <c r="L37" s="310"/>
      <c r="M37" s="142" t="s">
        <v>77</v>
      </c>
      <c r="N37" s="143" t="s">
        <v>85</v>
      </c>
      <c r="O37" s="260">
        <v>0</v>
      </c>
      <c r="P37" s="272">
        <v>0</v>
      </c>
      <c r="Q37" s="22"/>
      <c r="S37" s="96"/>
      <c r="T37" s="36"/>
      <c r="U37" s="36"/>
      <c r="V37" s="36"/>
      <c r="W37" s="193"/>
      <c r="X37" s="193"/>
      <c r="Y37" s="193"/>
      <c r="Z37" s="198"/>
      <c r="AA37" s="48"/>
      <c r="AB37" s="48"/>
      <c r="AC37" s="48"/>
      <c r="AD37" s="48"/>
    </row>
    <row r="38" spans="1:30" ht="30.75" customHeight="1">
      <c r="A38" s="97"/>
      <c r="B38" s="103" t="s">
        <v>12</v>
      </c>
      <c r="C38" s="311" t="s">
        <v>67</v>
      </c>
      <c r="D38" s="312"/>
      <c r="E38" s="312"/>
      <c r="F38" s="312"/>
      <c r="G38" s="312"/>
      <c r="H38" s="312"/>
      <c r="I38" s="312"/>
      <c r="J38" s="312"/>
      <c r="K38" s="312"/>
      <c r="L38" s="313"/>
      <c r="M38" s="144" t="s">
        <v>36</v>
      </c>
      <c r="N38" s="181" t="s">
        <v>87</v>
      </c>
      <c r="O38" s="245">
        <v>342</v>
      </c>
      <c r="P38" s="268">
        <f>O38+'6 чер'!P38</f>
        <v>2505</v>
      </c>
      <c r="Q38" s="22"/>
      <c r="S38" s="96"/>
      <c r="T38" s="36"/>
      <c r="U38" s="36"/>
      <c r="V38" s="36"/>
      <c r="W38" s="193"/>
      <c r="X38" s="193"/>
      <c r="Y38" s="193"/>
      <c r="Z38" s="198"/>
      <c r="AA38" s="48"/>
      <c r="AB38" s="48"/>
      <c r="AC38" s="48"/>
      <c r="AD38" s="48"/>
    </row>
    <row r="39" spans="1:30" ht="32.25" customHeight="1">
      <c r="A39" s="97"/>
      <c r="B39" s="108" t="s">
        <v>19</v>
      </c>
      <c r="C39" s="291" t="s">
        <v>106</v>
      </c>
      <c r="D39" s="292"/>
      <c r="E39" s="292"/>
      <c r="F39" s="292"/>
      <c r="G39" s="292"/>
      <c r="H39" s="292"/>
      <c r="I39" s="292"/>
      <c r="J39" s="292"/>
      <c r="K39" s="292"/>
      <c r="L39" s="293"/>
      <c r="M39" s="140" t="s">
        <v>37</v>
      </c>
      <c r="N39" s="141" t="s">
        <v>85</v>
      </c>
      <c r="O39" s="248">
        <f>'6 чер'!O42</f>
        <v>41</v>
      </c>
      <c r="P39" s="249">
        <f>'1 січ'!O39</f>
        <v>34</v>
      </c>
      <c r="Q39" s="22"/>
      <c r="S39" s="96"/>
      <c r="T39" s="36"/>
      <c r="U39" s="36"/>
      <c r="V39" s="36"/>
      <c r="W39" s="193"/>
      <c r="X39" s="193"/>
      <c r="Y39" s="193"/>
      <c r="Z39" s="198"/>
      <c r="AA39" s="48"/>
      <c r="AB39" s="48"/>
      <c r="AC39" s="48"/>
      <c r="AD39" s="48"/>
    </row>
    <row r="40" spans="1:30" ht="27.75" customHeight="1">
      <c r="A40" s="97"/>
      <c r="B40" s="108" t="s">
        <v>20</v>
      </c>
      <c r="C40" s="291" t="s">
        <v>107</v>
      </c>
      <c r="D40" s="292"/>
      <c r="E40" s="292"/>
      <c r="F40" s="292"/>
      <c r="G40" s="292"/>
      <c r="H40" s="292"/>
      <c r="I40" s="292"/>
      <c r="J40" s="292"/>
      <c r="K40" s="292"/>
      <c r="L40" s="293"/>
      <c r="M40" s="140" t="s">
        <v>38</v>
      </c>
      <c r="N40" s="141" t="s">
        <v>85</v>
      </c>
      <c r="O40" s="250">
        <v>26</v>
      </c>
      <c r="P40" s="268">
        <f>O40+'6 чер'!P40</f>
        <v>186</v>
      </c>
      <c r="Q40" s="22"/>
      <c r="S40" s="96"/>
      <c r="T40" s="36"/>
      <c r="U40" s="36"/>
      <c r="V40" s="36"/>
      <c r="W40" s="193"/>
      <c r="X40" s="193"/>
      <c r="Y40" s="193"/>
      <c r="Z40" s="198"/>
      <c r="AA40" s="48"/>
      <c r="AB40" s="48"/>
      <c r="AC40" s="48"/>
      <c r="AD40" s="48"/>
    </row>
    <row r="41" spans="1:30" ht="29.25" customHeight="1">
      <c r="A41" s="97"/>
      <c r="B41" s="109" t="s">
        <v>21</v>
      </c>
      <c r="C41" s="291" t="s">
        <v>108</v>
      </c>
      <c r="D41" s="292"/>
      <c r="E41" s="292"/>
      <c r="F41" s="292"/>
      <c r="G41" s="292"/>
      <c r="H41" s="292"/>
      <c r="I41" s="292"/>
      <c r="J41" s="292"/>
      <c r="K41" s="292"/>
      <c r="L41" s="293"/>
      <c r="M41" s="140" t="s">
        <v>39</v>
      </c>
      <c r="N41" s="141" t="s">
        <v>85</v>
      </c>
      <c r="O41" s="256">
        <v>34</v>
      </c>
      <c r="P41" s="268">
        <f>O41+'6 чер'!P41</f>
        <v>187</v>
      </c>
      <c r="Q41" s="22"/>
      <c r="S41" s="96"/>
      <c r="T41" s="36"/>
      <c r="U41" s="36"/>
      <c r="V41" s="36"/>
      <c r="W41" s="193"/>
      <c r="X41" s="193"/>
      <c r="Y41" s="193"/>
      <c r="Z41" s="198"/>
      <c r="AA41" s="48"/>
      <c r="AB41" s="48"/>
      <c r="AC41" s="48"/>
      <c r="AD41" s="48"/>
    </row>
    <row r="42" spans="1:30" ht="29.25" customHeight="1">
      <c r="A42" s="97"/>
      <c r="B42" s="264" t="s">
        <v>22</v>
      </c>
      <c r="C42" s="294" t="s">
        <v>109</v>
      </c>
      <c r="D42" s="295"/>
      <c r="E42" s="295"/>
      <c r="F42" s="295"/>
      <c r="G42" s="295"/>
      <c r="H42" s="295"/>
      <c r="I42" s="295"/>
      <c r="J42" s="295"/>
      <c r="K42" s="295"/>
      <c r="L42" s="296"/>
      <c r="M42" s="142" t="s">
        <v>99</v>
      </c>
      <c r="N42" s="143" t="s">
        <v>85</v>
      </c>
      <c r="O42" s="265">
        <f>O39+O40-O41</f>
        <v>33</v>
      </c>
      <c r="P42" s="259">
        <f>P39+P40-P41</f>
        <v>33</v>
      </c>
      <c r="Q42" s="22"/>
      <c r="S42" s="96"/>
      <c r="T42" s="36"/>
      <c r="U42" s="36"/>
      <c r="V42" s="36"/>
      <c r="W42" s="193"/>
      <c r="X42" s="193"/>
      <c r="Y42" s="193"/>
      <c r="Z42" s="198"/>
      <c r="AA42" s="48"/>
      <c r="AB42" s="48"/>
      <c r="AC42" s="48"/>
      <c r="AD42" s="48"/>
    </row>
    <row r="43" spans="1:30" ht="54" customHeight="1">
      <c r="A43" s="97"/>
      <c r="B43" s="261" t="s">
        <v>61</v>
      </c>
      <c r="C43" s="297" t="s">
        <v>110</v>
      </c>
      <c r="D43" s="298"/>
      <c r="E43" s="298"/>
      <c r="F43" s="298"/>
      <c r="G43" s="298"/>
      <c r="H43" s="298"/>
      <c r="I43" s="298"/>
      <c r="J43" s="298"/>
      <c r="K43" s="298"/>
      <c r="L43" s="299"/>
      <c r="M43" s="144" t="s">
        <v>40</v>
      </c>
      <c r="N43" s="145" t="s">
        <v>85</v>
      </c>
      <c r="O43" s="262">
        <f>O36+O42</f>
        <v>-1548</v>
      </c>
      <c r="P43" s="263">
        <f>P36+P42</f>
        <v>-1548</v>
      </c>
      <c r="Q43" s="22"/>
      <c r="S43" s="96"/>
      <c r="T43" s="36"/>
      <c r="U43" s="36"/>
      <c r="V43" s="36"/>
      <c r="W43" s="193"/>
      <c r="X43" s="193"/>
      <c r="Y43" s="193"/>
      <c r="Z43" s="198"/>
      <c r="AA43" s="48"/>
      <c r="AB43" s="48"/>
      <c r="AC43" s="48"/>
      <c r="AD43" s="48"/>
    </row>
    <row r="44" spans="1:30" ht="33" customHeight="1" thickBot="1">
      <c r="A44" s="97"/>
      <c r="B44" s="110" t="s">
        <v>98</v>
      </c>
      <c r="C44" s="300" t="s">
        <v>80</v>
      </c>
      <c r="D44" s="301"/>
      <c r="E44" s="301"/>
      <c r="F44" s="301"/>
      <c r="G44" s="301"/>
      <c r="H44" s="301"/>
      <c r="I44" s="301"/>
      <c r="J44" s="301"/>
      <c r="K44" s="301"/>
      <c r="L44" s="302"/>
      <c r="M44" s="146" t="s">
        <v>41</v>
      </c>
      <c r="N44" s="147" t="s">
        <v>85</v>
      </c>
      <c r="O44" s="258">
        <v>0</v>
      </c>
      <c r="P44" s="271">
        <v>0</v>
      </c>
      <c r="Q44" s="22"/>
      <c r="S44" s="96"/>
      <c r="T44" s="36"/>
      <c r="U44" s="36"/>
      <c r="V44" s="36"/>
      <c r="W44" s="193"/>
      <c r="X44" s="193"/>
      <c r="Y44" s="193"/>
      <c r="Z44" s="198"/>
      <c r="AA44" s="48"/>
      <c r="AB44" s="48"/>
      <c r="AC44" s="48"/>
      <c r="AD44" s="48"/>
    </row>
    <row r="45" spans="1:84" s="16" customFormat="1" ht="29.25" customHeight="1">
      <c r="A45" s="60"/>
      <c r="B45" s="81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3"/>
      <c r="N45" s="74"/>
      <c r="O45" s="75"/>
      <c r="P45" s="76"/>
      <c r="Q45" s="148"/>
      <c r="R45" s="61"/>
      <c r="S45" s="61"/>
      <c r="T45" s="61"/>
      <c r="U45" s="61"/>
      <c r="V45" s="61"/>
      <c r="W45" s="199"/>
      <c r="X45" s="199"/>
      <c r="Y45" s="199"/>
      <c r="Z45" s="200"/>
      <c r="AA45" s="59"/>
      <c r="AB45" s="59"/>
      <c r="AC45" s="59"/>
      <c r="AD45" s="5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206"/>
      <c r="CF45" s="206"/>
    </row>
    <row r="46" spans="1:84" s="16" customFormat="1" ht="42.75" customHeight="1">
      <c r="A46" s="60"/>
      <c r="B46" s="116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3"/>
      <c r="N46" s="74"/>
      <c r="O46" s="75"/>
      <c r="P46" s="76"/>
      <c r="Q46" s="58"/>
      <c r="R46" s="61"/>
      <c r="S46" s="61"/>
      <c r="T46" s="61"/>
      <c r="U46" s="61"/>
      <c r="V46" s="61"/>
      <c r="W46" s="199"/>
      <c r="X46" s="199"/>
      <c r="Y46" s="199"/>
      <c r="Z46" s="201"/>
      <c r="AA46" s="59"/>
      <c r="AB46" s="59"/>
      <c r="AC46" s="59"/>
      <c r="AD46" s="5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206"/>
      <c r="CF46" s="206"/>
    </row>
    <row r="47" spans="1:84" s="16" customFormat="1" ht="12.75" customHeight="1">
      <c r="A47" s="60"/>
      <c r="B47" s="81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3"/>
      <c r="N47" s="74"/>
      <c r="O47" s="75"/>
      <c r="P47" s="76"/>
      <c r="Q47" s="58"/>
      <c r="R47" s="61"/>
      <c r="S47" s="61"/>
      <c r="T47" s="61"/>
      <c r="U47" s="61"/>
      <c r="V47" s="61"/>
      <c r="W47" s="199"/>
      <c r="X47" s="199"/>
      <c r="Y47" s="199"/>
      <c r="Z47" s="201"/>
      <c r="AA47" s="59"/>
      <c r="AB47" s="59"/>
      <c r="AC47" s="59"/>
      <c r="AD47" s="5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206"/>
      <c r="CF47" s="206"/>
    </row>
    <row r="48" spans="1:84" s="16" customFormat="1" ht="12.75" customHeight="1">
      <c r="A48" s="60"/>
      <c r="B48" s="81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3"/>
      <c r="N48" s="74"/>
      <c r="O48" s="75"/>
      <c r="P48" s="76"/>
      <c r="Q48" s="58"/>
      <c r="R48" s="61"/>
      <c r="S48" s="61"/>
      <c r="T48" s="61"/>
      <c r="U48" s="61"/>
      <c r="V48" s="61"/>
      <c r="W48" s="199"/>
      <c r="X48" s="199"/>
      <c r="Y48" s="199"/>
      <c r="Z48" s="201"/>
      <c r="AA48" s="59"/>
      <c r="AB48" s="59"/>
      <c r="AC48" s="59"/>
      <c r="AD48" s="5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206"/>
      <c r="CF48" s="206"/>
    </row>
    <row r="49" spans="1:84" s="16" customFormat="1" ht="30">
      <c r="A49" s="60"/>
      <c r="B49" s="285"/>
      <c r="C49" s="285"/>
      <c r="D49" s="285"/>
      <c r="E49" s="285"/>
      <c r="F49" s="285"/>
      <c r="G49" s="285"/>
      <c r="H49" s="63"/>
      <c r="I49" s="113"/>
      <c r="J49" s="113"/>
      <c r="K49" s="113"/>
      <c r="L49" s="288" t="s">
        <v>129</v>
      </c>
      <c r="M49" s="288"/>
      <c r="N49" s="288"/>
      <c r="O49" s="288"/>
      <c r="P49" s="148">
        <f>IF(ISBLANK(L49),"ЗАПОВНІТЬ прізвище","")</f>
      </c>
      <c r="Q49" s="58"/>
      <c r="R49" s="61"/>
      <c r="S49" s="61"/>
      <c r="T49" s="61"/>
      <c r="U49" s="61"/>
      <c r="V49" s="61"/>
      <c r="W49" s="199"/>
      <c r="X49" s="199"/>
      <c r="Y49" s="199"/>
      <c r="Z49" s="201"/>
      <c r="AA49" s="59"/>
      <c r="AB49" s="59"/>
      <c r="AC49" s="59"/>
      <c r="AD49" s="5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206"/>
      <c r="CF49" s="206"/>
    </row>
    <row r="50" spans="1:22" ht="19.5" customHeight="1">
      <c r="A50" s="60"/>
      <c r="B50" s="131"/>
      <c r="C50" s="289" t="s">
        <v>90</v>
      </c>
      <c r="D50" s="289"/>
      <c r="E50" s="289"/>
      <c r="F50" s="289"/>
      <c r="G50" s="132"/>
      <c r="H50" s="119"/>
      <c r="I50" s="118"/>
      <c r="J50" s="111"/>
      <c r="K50" s="111"/>
      <c r="L50" s="278" t="s">
        <v>93</v>
      </c>
      <c r="M50" s="278"/>
      <c r="N50" s="278"/>
      <c r="O50" s="278"/>
      <c r="P50" s="62"/>
      <c r="Q50" s="41"/>
      <c r="R50" s="42"/>
      <c r="S50" s="39"/>
      <c r="T50" s="39"/>
      <c r="U50" s="39"/>
      <c r="V50" s="39"/>
    </row>
    <row r="51" spans="1:22" ht="45" customHeight="1">
      <c r="A51" s="17"/>
      <c r="B51" s="285"/>
      <c r="C51" s="285"/>
      <c r="D51" s="285"/>
      <c r="E51" s="285"/>
      <c r="F51" s="285"/>
      <c r="G51" s="285"/>
      <c r="H51" s="290"/>
      <c r="I51" s="290"/>
      <c r="J51" s="117"/>
      <c r="K51" s="117"/>
      <c r="L51" s="288" t="s">
        <v>130</v>
      </c>
      <c r="M51" s="288"/>
      <c r="N51" s="288"/>
      <c r="O51" s="288"/>
      <c r="P51" s="180">
        <f>IF(ISBLANK(L51),"ЗАПОВНІТЬ прізвище","")</f>
      </c>
      <c r="Q51" s="43"/>
      <c r="R51" s="44"/>
      <c r="S51" s="39"/>
      <c r="T51" s="39"/>
      <c r="U51" s="39"/>
      <c r="V51" s="39"/>
    </row>
    <row r="52" spans="1:22" ht="24" customHeight="1">
      <c r="A52" s="17"/>
      <c r="B52" s="282" t="s">
        <v>91</v>
      </c>
      <c r="C52" s="283"/>
      <c r="D52" s="283"/>
      <c r="E52" s="283"/>
      <c r="F52" s="283"/>
      <c r="G52" s="283"/>
      <c r="H52" s="284"/>
      <c r="I52" s="284"/>
      <c r="J52" s="112"/>
      <c r="K52" s="112"/>
      <c r="L52" s="278" t="s">
        <v>94</v>
      </c>
      <c r="M52" s="278"/>
      <c r="N52" s="278"/>
      <c r="O52" s="278"/>
      <c r="P52" s="57"/>
      <c r="Q52" s="43"/>
      <c r="R52" s="44"/>
      <c r="S52" s="39"/>
      <c r="T52" s="39"/>
      <c r="U52" s="39"/>
      <c r="V52" s="39"/>
    </row>
    <row r="53" spans="1:22" ht="44.25" customHeight="1">
      <c r="A53" s="17"/>
      <c r="B53" s="285"/>
      <c r="C53" s="285"/>
      <c r="D53" s="285"/>
      <c r="E53" s="285"/>
      <c r="F53" s="285"/>
      <c r="G53" s="285"/>
      <c r="H53" s="9"/>
      <c r="I53" s="10"/>
      <c r="J53" s="10"/>
      <c r="K53" s="10"/>
      <c r="L53" s="286" t="s">
        <v>131</v>
      </c>
      <c r="M53" s="286"/>
      <c r="N53" s="286"/>
      <c r="O53" s="286"/>
      <c r="P53" s="148">
        <f>IF(ISBLANK(L53),"ЗАПОВНІТЬ прізвище","")</f>
      </c>
      <c r="Q53" s="41"/>
      <c r="R53" s="42"/>
      <c r="S53" s="39"/>
      <c r="T53" s="39"/>
      <c r="U53" s="39"/>
      <c r="V53" s="39"/>
    </row>
    <row r="54" spans="1:22" ht="36.75" customHeight="1">
      <c r="A54" s="17"/>
      <c r="B54" s="150"/>
      <c r="C54" s="287" t="s">
        <v>92</v>
      </c>
      <c r="D54" s="287"/>
      <c r="E54" s="287"/>
      <c r="F54" s="287"/>
      <c r="G54" s="67"/>
      <c r="H54" s="9"/>
      <c r="I54" s="118"/>
      <c r="J54" s="114"/>
      <c r="K54" s="114"/>
      <c r="L54" s="278" t="s">
        <v>94</v>
      </c>
      <c r="M54" s="278"/>
      <c r="N54" s="278"/>
      <c r="O54" s="278"/>
      <c r="P54" s="176"/>
      <c r="Q54" s="43"/>
      <c r="R54" s="44"/>
      <c r="S54" s="45"/>
      <c r="T54" s="44"/>
      <c r="U54" s="46"/>
      <c r="V54" s="39"/>
    </row>
    <row r="55" spans="1:84" ht="54.75" customHeight="1">
      <c r="A55" s="17"/>
      <c r="B55" s="242" t="s">
        <v>97</v>
      </c>
      <c r="C55" s="207"/>
      <c r="D55" s="241"/>
      <c r="E55" s="275" t="s">
        <v>132</v>
      </c>
      <c r="F55" s="275"/>
      <c r="G55" s="275"/>
      <c r="H55" s="130" t="s">
        <v>51</v>
      </c>
      <c r="I55" s="209" t="s">
        <v>133</v>
      </c>
      <c r="K55" s="167" t="s">
        <v>96</v>
      </c>
      <c r="L55" s="276" t="s">
        <v>134</v>
      </c>
      <c r="M55" s="276"/>
      <c r="N55" s="276"/>
      <c r="O55" s="277" t="s">
        <v>135</v>
      </c>
      <c r="P55" s="277"/>
      <c r="Q55" s="134"/>
      <c r="R55" s="168"/>
      <c r="S55" s="43"/>
      <c r="T55" s="44"/>
      <c r="U55" s="204"/>
      <c r="V55" s="202"/>
      <c r="W55" s="203"/>
      <c r="X55" s="195"/>
      <c r="Z55" s="184"/>
      <c r="AA55" s="184"/>
      <c r="CE55" s="47"/>
      <c r="CF55" s="47"/>
    </row>
    <row r="56" spans="1:84" ht="24" customHeight="1">
      <c r="A56" s="17"/>
      <c r="B56" s="17"/>
      <c r="C56" s="17"/>
      <c r="D56" s="17"/>
      <c r="E56" s="149">
        <f>IF(ISBLANK(E55),"ЗАПОВНІТЬ Код міста, № телефону","")</f>
      </c>
      <c r="F56" s="13"/>
      <c r="G56" s="13"/>
      <c r="I56" s="149">
        <f>IF(ISBLANK(I55),"ЗАПОВНІТЬ Код міста, № факсу","")</f>
      </c>
      <c r="L56" s="149">
        <f>IF(ISBLANK(L55),"ЗАПОВНІТЬ ел.пошта","")</f>
      </c>
      <c r="M56" s="13"/>
      <c r="N56" s="66"/>
      <c r="Q56" s="13"/>
      <c r="R56" s="169"/>
      <c r="S56" s="41"/>
      <c r="T56" s="42"/>
      <c r="U56" s="195"/>
      <c r="V56" s="195"/>
      <c r="W56" s="195"/>
      <c r="X56" s="195"/>
      <c r="Z56" s="184"/>
      <c r="AA56" s="184"/>
      <c r="CE56" s="47"/>
      <c r="CF56" s="47"/>
    </row>
    <row r="57" spans="1:22" ht="18.75" customHeight="1">
      <c r="A57" s="17"/>
      <c r="Q57" s="43"/>
      <c r="R57" s="44"/>
      <c r="S57" s="39"/>
      <c r="T57" s="39"/>
      <c r="U57" s="39"/>
      <c r="V57" s="39"/>
    </row>
    <row r="58" spans="1:17" ht="23.25">
      <c r="A58" s="17"/>
      <c r="Q58" s="23"/>
    </row>
    <row r="59" ht="23.25">
      <c r="A59" s="17"/>
    </row>
    <row r="60" ht="23.25">
      <c r="A60" s="17"/>
    </row>
    <row r="61" ht="23.25">
      <c r="C61" s="21"/>
    </row>
    <row r="63" spans="1:84" s="24" customFormat="1" ht="42.75" customHeight="1">
      <c r="A63" s="1"/>
      <c r="B63" s="82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66"/>
      <c r="N63" s="11"/>
      <c r="O63" s="11"/>
      <c r="P63" s="11"/>
      <c r="W63" s="184"/>
      <c r="X63" s="184"/>
      <c r="Y63" s="184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47"/>
      <c r="CC63" s="47"/>
      <c r="CD63" s="47"/>
      <c r="CE63" s="184"/>
      <c r="CF63" s="184"/>
    </row>
  </sheetData>
  <sheetProtection password="CF22" sheet="1" selectLockedCells="1"/>
  <mergeCells count="64">
    <mergeCell ref="B2:P2"/>
    <mergeCell ref="B3:P3"/>
    <mergeCell ref="B6:H6"/>
    <mergeCell ref="M6:P6"/>
    <mergeCell ref="B7:H8"/>
    <mergeCell ref="C18:L18"/>
    <mergeCell ref="I7:I9"/>
    <mergeCell ref="M7:P9"/>
    <mergeCell ref="B9:H9"/>
    <mergeCell ref="B14:F14"/>
    <mergeCell ref="C19:L19"/>
    <mergeCell ref="B12:F12"/>
    <mergeCell ref="G12:P12"/>
    <mergeCell ref="G13:H13"/>
    <mergeCell ref="G14:P14"/>
    <mergeCell ref="C20:L20"/>
    <mergeCell ref="C32:F32"/>
    <mergeCell ref="G32:L32"/>
    <mergeCell ref="C21:F21"/>
    <mergeCell ref="G21:L21"/>
    <mergeCell ref="G22:L22"/>
    <mergeCell ref="C23:L23"/>
    <mergeCell ref="C24:L24"/>
    <mergeCell ref="C25:L25"/>
    <mergeCell ref="C41:L41"/>
    <mergeCell ref="C42:L42"/>
    <mergeCell ref="B49:G49"/>
    <mergeCell ref="C26:F26"/>
    <mergeCell ref="G26:L26"/>
    <mergeCell ref="G27:L27"/>
    <mergeCell ref="C28:L28"/>
    <mergeCell ref="C29:L29"/>
    <mergeCell ref="C30:L30"/>
    <mergeCell ref="C31:L31"/>
    <mergeCell ref="L1:P1"/>
    <mergeCell ref="B52:G52"/>
    <mergeCell ref="H52:I52"/>
    <mergeCell ref="L52:O52"/>
    <mergeCell ref="B11:F11"/>
    <mergeCell ref="G11:P11"/>
    <mergeCell ref="G15:P15"/>
    <mergeCell ref="G33:L33"/>
    <mergeCell ref="C37:L37"/>
    <mergeCell ref="C36:L36"/>
    <mergeCell ref="E55:G55"/>
    <mergeCell ref="L55:N55"/>
    <mergeCell ref="O55:P55"/>
    <mergeCell ref="C54:F54"/>
    <mergeCell ref="L54:O54"/>
    <mergeCell ref="L49:O49"/>
    <mergeCell ref="C50:F50"/>
    <mergeCell ref="B53:G53"/>
    <mergeCell ref="L51:O51"/>
    <mergeCell ref="L50:O50"/>
    <mergeCell ref="B51:G51"/>
    <mergeCell ref="H51:I51"/>
    <mergeCell ref="C34:L34"/>
    <mergeCell ref="C35:L35"/>
    <mergeCell ref="L53:O53"/>
    <mergeCell ref="C43:L43"/>
    <mergeCell ref="C44:L44"/>
    <mergeCell ref="C38:L38"/>
    <mergeCell ref="C39:L39"/>
    <mergeCell ref="C40:L40"/>
  </mergeCells>
  <conditionalFormatting sqref="N4">
    <cfRule type="containsText" priority="30" dxfId="159" operator="containsText" stopIfTrue="1" text="ЗАПОВНІТЬ місяць">
      <formula>NOT(ISERROR(SEARCH("ЗАПОВНІТЬ місяць",N4)))</formula>
    </cfRule>
  </conditionalFormatting>
  <conditionalFormatting sqref="Q34:Q44">
    <cfRule type="containsText" priority="29" dxfId="159" operator="containsText" text="Заповніть">
      <formula>NOT(ISERROR(SEARCH("Заповніть",Q34)))</formula>
    </cfRule>
  </conditionalFormatting>
  <conditionalFormatting sqref="Q14">
    <cfRule type="containsText" priority="26" dxfId="159" operator="containsText" stopIfTrue="1" text="ЗАПОВНІТЬ адресу">
      <formula>NOT(ISERROR(SEARCH("ЗАПОВНІТЬ адресу",Q14)))</formula>
    </cfRule>
  </conditionalFormatting>
  <conditionalFormatting sqref="O20:P22 O25:P27 O30:P36 O38:P43 O37 O44">
    <cfRule type="cellIs" priority="25" dxfId="160" operator="equal" stopIfTrue="1">
      <formula>0</formula>
    </cfRule>
  </conditionalFormatting>
  <conditionalFormatting sqref="Q12">
    <cfRule type="containsText" priority="24" dxfId="159" operator="containsText" stopIfTrue="1" text="ЗАПОВНІТЬ назву">
      <formula>NOT(ISERROR(SEARCH("ЗАПОВНІТЬ назву",Q12)))</formula>
    </cfRule>
  </conditionalFormatting>
  <conditionalFormatting sqref="P49 P51 P53">
    <cfRule type="containsText" priority="16" dxfId="159" operator="containsText" stopIfTrue="1" text="ЗАПОВНІТЬ ПРІЗВИЩЕ">
      <formula>NOT(ISERROR(SEARCH("ЗАПОВНІТЬ ПРІЗВИЩЕ",P49)))</formula>
    </cfRule>
  </conditionalFormatting>
  <conditionalFormatting sqref="Q45:Q49">
    <cfRule type="containsText" priority="14" dxfId="159" operator="containsText" text="Заповніть">
      <formula>NOT(ISERROR(SEARCH("Заповніть",Q45)))</formula>
    </cfRule>
  </conditionalFormatting>
  <conditionalFormatting sqref="B50 B54">
    <cfRule type="containsText" priority="13" dxfId="159" operator="containsText" stopIfTrue="1" text="ЗАПОВНІТЬ">
      <formula>NOT(ISERROR(SEARCH("ЗАПОВНІТЬ",B50)))</formula>
    </cfRule>
  </conditionalFormatting>
  <conditionalFormatting sqref="O45:P48">
    <cfRule type="cellIs" priority="11" dxfId="160" operator="equal" stopIfTrue="1">
      <formula>0</formula>
    </cfRule>
  </conditionalFormatting>
  <conditionalFormatting sqref="O23:P24">
    <cfRule type="cellIs" priority="4" dxfId="160" operator="equal" stopIfTrue="1">
      <formula>0</formula>
    </cfRule>
  </conditionalFormatting>
  <conditionalFormatting sqref="O28:P29">
    <cfRule type="cellIs" priority="3" dxfId="160" operator="equal" stopIfTrue="1">
      <formula>0</formula>
    </cfRule>
  </conditionalFormatting>
  <conditionalFormatting sqref="P37">
    <cfRule type="cellIs" priority="2" dxfId="160" operator="equal" stopIfTrue="1">
      <formula>0</formula>
    </cfRule>
  </conditionalFormatting>
  <conditionalFormatting sqref="P44">
    <cfRule type="cellIs" priority="1" dxfId="160" operator="equal" stopIfTrue="1">
      <formula>0</formula>
    </cfRule>
  </conditionalFormatting>
  <printOptions horizontalCentered="1"/>
  <pageMargins left="0.31496062992125984" right="0.15748031496062992" top="0.4724409448818898" bottom="0.2362204724409449" header="0.15748031496062992" footer="0.2362204724409449"/>
  <pageSetup cellComments="asDisplayed" fitToHeight="1" fitToWidth="1" horizontalDpi="600" verticalDpi="600" orientation="portrait" paperSize="9" scale="3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63"/>
  <sheetViews>
    <sheetView showGridLines="0" zoomScale="60" zoomScaleNormal="60" zoomScalePageLayoutView="39" workbookViewId="0" topLeftCell="A1">
      <selection activeCell="O41" sqref="O41"/>
    </sheetView>
  </sheetViews>
  <sheetFormatPr defaultColWidth="15.75390625" defaultRowHeight="12.75"/>
  <cols>
    <col min="1" max="1" width="2.375" style="1" customWidth="1"/>
    <col min="2" max="2" width="10.625" style="82" customWidth="1"/>
    <col min="3" max="3" width="15.25390625" style="11" customWidth="1"/>
    <col min="4" max="4" width="12.625" style="11" customWidth="1"/>
    <col min="5" max="5" width="11.375" style="11" customWidth="1"/>
    <col min="6" max="6" width="11.00390625" style="11" customWidth="1"/>
    <col min="7" max="8" width="13.75390625" style="11" customWidth="1"/>
    <col min="9" max="9" width="26.375" style="11" customWidth="1"/>
    <col min="10" max="10" width="14.75390625" style="11" customWidth="1"/>
    <col min="11" max="11" width="24.625" style="11" customWidth="1"/>
    <col min="12" max="12" width="15.75390625" style="11" customWidth="1"/>
    <col min="13" max="13" width="11.00390625" style="66" customWidth="1"/>
    <col min="14" max="14" width="22.375" style="11" customWidth="1"/>
    <col min="15" max="15" width="21.125" style="11" customWidth="1"/>
    <col min="16" max="16" width="30.125" style="11" customWidth="1"/>
    <col min="17" max="17" width="5.00390625" style="24" customWidth="1"/>
    <col min="18" max="18" width="14.75390625" style="24" customWidth="1"/>
    <col min="19" max="21" width="15.75390625" style="24" customWidth="1"/>
    <col min="22" max="25" width="11.375" style="184" customWidth="1"/>
    <col min="26" max="82" width="11.375" style="47" customWidth="1"/>
    <col min="83" max="84" width="11.375" style="184" customWidth="1"/>
    <col min="85" max="16384" width="15.75390625" style="1" customWidth="1"/>
  </cols>
  <sheetData>
    <row r="1" spans="1:84" s="55" customFormat="1" ht="124.5" customHeight="1">
      <c r="A1" s="50"/>
      <c r="B1" s="79"/>
      <c r="C1" s="51"/>
      <c r="D1" s="51"/>
      <c r="E1" s="51"/>
      <c r="F1" s="51"/>
      <c r="G1" s="51"/>
      <c r="H1" s="51"/>
      <c r="I1" s="51"/>
      <c r="J1" s="51"/>
      <c r="K1" s="51"/>
      <c r="L1" s="279" t="s">
        <v>122</v>
      </c>
      <c r="M1" s="279"/>
      <c r="N1" s="279"/>
      <c r="O1" s="279"/>
      <c r="P1" s="279"/>
      <c r="Q1" s="52"/>
      <c r="R1" s="53"/>
      <c r="S1" s="53"/>
      <c r="T1" s="53"/>
      <c r="U1" s="53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</row>
    <row r="2" spans="1:84" s="55" customFormat="1" ht="25.5" customHeight="1">
      <c r="A2" s="50"/>
      <c r="B2" s="331" t="s">
        <v>62</v>
      </c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52"/>
      <c r="R2" s="53"/>
      <c r="S2" s="53"/>
      <c r="T2" s="53"/>
      <c r="U2" s="53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</row>
    <row r="3" spans="1:84" s="12" customFormat="1" ht="60" customHeight="1">
      <c r="A3" s="18"/>
      <c r="B3" s="332" t="s">
        <v>124</v>
      </c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25"/>
      <c r="R3" s="26"/>
      <c r="S3" s="26"/>
      <c r="T3" s="26"/>
      <c r="U3" s="26"/>
      <c r="V3" s="183"/>
      <c r="W3" s="183"/>
      <c r="X3" s="183"/>
      <c r="Y3" s="183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183"/>
      <c r="CF3" s="183"/>
    </row>
    <row r="4" spans="1:17" ht="37.5" customHeight="1">
      <c r="A4" s="17"/>
      <c r="B4" s="79"/>
      <c r="C4" s="4"/>
      <c r="D4" s="4"/>
      <c r="E4" s="4"/>
      <c r="F4" s="4"/>
      <c r="G4" s="5"/>
      <c r="H4" s="167" t="s">
        <v>49</v>
      </c>
      <c r="I4" s="172" t="s">
        <v>116</v>
      </c>
      <c r="J4" s="182" t="str">
        <f>'1 січ'!$J$4</f>
        <v>2019</v>
      </c>
      <c r="K4" s="133" t="s">
        <v>50</v>
      </c>
      <c r="N4" s="148">
        <f>IF(ISBLANK(I4),"ЗАПОВНІТЬ місяць та рік","")</f>
      </c>
      <c r="O4" s="3"/>
      <c r="P4" s="3"/>
      <c r="Q4" s="23"/>
    </row>
    <row r="5" spans="1:17" ht="24" thickBot="1">
      <c r="A5" s="17"/>
      <c r="B5" s="79"/>
      <c r="C5" s="6"/>
      <c r="D5" s="6"/>
      <c r="E5" s="6"/>
      <c r="F5" s="6"/>
      <c r="G5" s="7" t="s">
        <v>43</v>
      </c>
      <c r="H5" s="19"/>
      <c r="I5" s="68" t="s">
        <v>44</v>
      </c>
      <c r="J5" s="68"/>
      <c r="K5" s="68"/>
      <c r="L5" s="7"/>
      <c r="M5" s="64"/>
      <c r="N5" s="8"/>
      <c r="O5" s="14"/>
      <c r="P5" s="14"/>
      <c r="Q5" s="23"/>
    </row>
    <row r="6" spans="1:22" ht="45" customHeight="1" thickBot="1">
      <c r="A6" s="17"/>
      <c r="B6" s="333" t="s">
        <v>48</v>
      </c>
      <c r="C6" s="334"/>
      <c r="D6" s="334"/>
      <c r="E6" s="334"/>
      <c r="F6" s="334"/>
      <c r="G6" s="334"/>
      <c r="H6" s="335"/>
      <c r="I6" s="129" t="s">
        <v>15</v>
      </c>
      <c r="J6" s="127"/>
      <c r="K6" s="127"/>
      <c r="L6" s="125"/>
      <c r="M6" s="336" t="s">
        <v>89</v>
      </c>
      <c r="N6" s="336"/>
      <c r="O6" s="336"/>
      <c r="P6" s="336"/>
      <c r="Q6" s="23"/>
      <c r="R6" s="27"/>
      <c r="S6" s="27"/>
      <c r="T6" s="27"/>
      <c r="U6" s="28"/>
      <c r="V6" s="186"/>
    </row>
    <row r="7" spans="1:22" ht="24" customHeight="1">
      <c r="A7" s="17"/>
      <c r="B7" s="337" t="s">
        <v>88</v>
      </c>
      <c r="C7" s="338"/>
      <c r="D7" s="338"/>
      <c r="E7" s="338"/>
      <c r="F7" s="338"/>
      <c r="G7" s="338"/>
      <c r="H7" s="339"/>
      <c r="I7" s="343" t="s">
        <v>47</v>
      </c>
      <c r="J7" s="128"/>
      <c r="K7" s="128"/>
      <c r="L7" s="88"/>
      <c r="M7" s="346" t="s">
        <v>123</v>
      </c>
      <c r="N7" s="346"/>
      <c r="O7" s="346"/>
      <c r="P7" s="346"/>
      <c r="Q7" s="23"/>
      <c r="R7" s="27"/>
      <c r="S7" s="27"/>
      <c r="T7" s="27"/>
      <c r="U7" s="28"/>
      <c r="V7" s="186"/>
    </row>
    <row r="8" spans="1:22" ht="58.5" customHeight="1">
      <c r="A8" s="17"/>
      <c r="B8" s="340"/>
      <c r="C8" s="341"/>
      <c r="D8" s="341"/>
      <c r="E8" s="341"/>
      <c r="F8" s="341"/>
      <c r="G8" s="341"/>
      <c r="H8" s="342"/>
      <c r="I8" s="344"/>
      <c r="J8" s="128"/>
      <c r="K8" s="128"/>
      <c r="L8" s="120"/>
      <c r="M8" s="346"/>
      <c r="N8" s="346"/>
      <c r="O8" s="346"/>
      <c r="P8" s="346"/>
      <c r="Q8" s="23"/>
      <c r="R8" s="29"/>
      <c r="S8" s="29"/>
      <c r="T8" s="29"/>
      <c r="U8" s="30"/>
      <c r="V8" s="188"/>
    </row>
    <row r="9" spans="1:22" ht="69" customHeight="1" thickBot="1">
      <c r="A9" s="17"/>
      <c r="B9" s="347" t="s">
        <v>95</v>
      </c>
      <c r="C9" s="348"/>
      <c r="D9" s="348"/>
      <c r="E9" s="348"/>
      <c r="F9" s="348"/>
      <c r="G9" s="348"/>
      <c r="H9" s="349"/>
      <c r="I9" s="345"/>
      <c r="J9" s="128"/>
      <c r="K9" s="128"/>
      <c r="L9" s="120"/>
      <c r="M9" s="346"/>
      <c r="N9" s="346"/>
      <c r="O9" s="346"/>
      <c r="P9" s="346"/>
      <c r="Q9" s="23"/>
      <c r="U9" s="30"/>
      <c r="V9" s="188"/>
    </row>
    <row r="10" spans="1:22" ht="20.25" customHeight="1" thickBot="1">
      <c r="A10" s="17"/>
      <c r="B10" s="80"/>
      <c r="C10" s="2"/>
      <c r="D10" s="2"/>
      <c r="E10" s="2"/>
      <c r="F10" s="2"/>
      <c r="G10" s="2"/>
      <c r="H10" s="2"/>
      <c r="I10" s="2"/>
      <c r="J10" s="2"/>
      <c r="K10" s="2"/>
      <c r="L10" s="2"/>
      <c r="M10" s="65"/>
      <c r="N10" s="2"/>
      <c r="O10" s="2"/>
      <c r="P10" s="2"/>
      <c r="Q10" s="31"/>
      <c r="R10" s="30"/>
      <c r="S10" s="30"/>
      <c r="T10" s="30"/>
      <c r="U10" s="30"/>
      <c r="V10" s="188"/>
    </row>
    <row r="11" spans="1:22" ht="23.25">
      <c r="A11" s="17"/>
      <c r="B11" s="357" t="s">
        <v>84</v>
      </c>
      <c r="C11" s="358"/>
      <c r="D11" s="358"/>
      <c r="E11" s="358"/>
      <c r="F11" s="358"/>
      <c r="G11" s="355"/>
      <c r="H11" s="355"/>
      <c r="I11" s="355"/>
      <c r="J11" s="355"/>
      <c r="K11" s="355"/>
      <c r="L11" s="355"/>
      <c r="M11" s="355"/>
      <c r="N11" s="355"/>
      <c r="O11" s="355"/>
      <c r="P11" s="356"/>
      <c r="Q11" s="175"/>
      <c r="R11" s="30"/>
      <c r="S11" s="30"/>
      <c r="T11" s="30"/>
      <c r="U11" s="30"/>
      <c r="V11" s="188"/>
    </row>
    <row r="12" spans="2:30" ht="26.25">
      <c r="B12" s="359" t="s">
        <v>82</v>
      </c>
      <c r="C12" s="360"/>
      <c r="D12" s="360"/>
      <c r="E12" s="360"/>
      <c r="F12" s="360"/>
      <c r="G12" s="376" t="str">
        <f>'3 бер'!H12</f>
        <v>КП "Водоканал" Мелітопольської міської ради Запорізької області</v>
      </c>
      <c r="H12" s="376"/>
      <c r="I12" s="376"/>
      <c r="J12" s="376"/>
      <c r="K12" s="376"/>
      <c r="L12" s="376"/>
      <c r="M12" s="376"/>
      <c r="N12" s="376"/>
      <c r="O12" s="376"/>
      <c r="P12" s="377"/>
      <c r="Q12" s="148">
        <f>IF(ISBLANK(G12),"ЗАПОВНІТЬ назву","")</f>
      </c>
      <c r="R12" s="56"/>
      <c r="S12" s="56"/>
      <c r="T12" s="56"/>
      <c r="U12" s="56"/>
      <c r="V12" s="189"/>
      <c r="W12" s="189"/>
      <c r="X12" s="189"/>
      <c r="Y12" s="189"/>
      <c r="Z12" s="189"/>
      <c r="AA12" s="189"/>
      <c r="AB12" s="189"/>
      <c r="AC12" s="189"/>
      <c r="AD12" s="189"/>
    </row>
    <row r="13" spans="2:30" ht="27">
      <c r="B13" s="135" t="s">
        <v>83</v>
      </c>
      <c r="C13" s="126"/>
      <c r="D13" s="126"/>
      <c r="E13" s="126"/>
      <c r="F13" s="126"/>
      <c r="G13" s="378" t="str">
        <f>'7 лип'!G13</f>
        <v>код 03327090</v>
      </c>
      <c r="H13" s="378"/>
      <c r="I13" s="238"/>
      <c r="J13" s="238"/>
      <c r="K13" s="238"/>
      <c r="L13" s="238"/>
      <c r="M13" s="238"/>
      <c r="N13" s="238"/>
      <c r="O13" s="238"/>
      <c r="P13" s="239"/>
      <c r="Q13" s="173"/>
      <c r="R13" s="56"/>
      <c r="S13" s="56"/>
      <c r="T13" s="56"/>
      <c r="U13" s="56"/>
      <c r="V13" s="189"/>
      <c r="W13" s="189"/>
      <c r="X13" s="189"/>
      <c r="Y13" s="189"/>
      <c r="Z13" s="189"/>
      <c r="AA13" s="189"/>
      <c r="AB13" s="189"/>
      <c r="AC13" s="189"/>
      <c r="AD13" s="189"/>
    </row>
    <row r="14" spans="1:84" s="15" customFormat="1" ht="26.25">
      <c r="A14" s="17"/>
      <c r="B14" s="361" t="s">
        <v>81</v>
      </c>
      <c r="C14" s="362"/>
      <c r="D14" s="362"/>
      <c r="E14" s="362"/>
      <c r="F14" s="362"/>
      <c r="G14" s="351" t="str">
        <f>'3 бер'!H14</f>
        <v>72312 Запорізька область, м. Мелітополь, вул.Покровська, будинок 100</v>
      </c>
      <c r="H14" s="351"/>
      <c r="I14" s="351"/>
      <c r="J14" s="351"/>
      <c r="K14" s="351"/>
      <c r="L14" s="351"/>
      <c r="M14" s="351"/>
      <c r="N14" s="351"/>
      <c r="O14" s="351"/>
      <c r="P14" s="352"/>
      <c r="Q14" s="148">
        <f>IF(ISBLANK(G14),"ЗАПОВНІТЬ адресу","")</f>
      </c>
      <c r="R14" s="33"/>
      <c r="S14" s="32"/>
      <c r="T14" s="32"/>
      <c r="U14" s="30"/>
      <c r="V14" s="188"/>
      <c r="W14" s="184"/>
      <c r="X14" s="184"/>
      <c r="Y14" s="184"/>
      <c r="Z14" s="47"/>
      <c r="AA14" s="47"/>
      <c r="AB14" s="47"/>
      <c r="AC14" s="47"/>
      <c r="AD14" s="47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193"/>
      <c r="CF14" s="193"/>
    </row>
    <row r="15" spans="1:30" ht="39" customHeight="1" thickBot="1">
      <c r="A15" s="20"/>
      <c r="B15" s="136" t="s">
        <v>68</v>
      </c>
      <c r="C15" s="123"/>
      <c r="D15" s="123"/>
      <c r="E15" s="123"/>
      <c r="F15" s="123"/>
      <c r="G15" s="370" t="s">
        <v>69</v>
      </c>
      <c r="H15" s="370"/>
      <c r="I15" s="370"/>
      <c r="J15" s="370"/>
      <c r="K15" s="370"/>
      <c r="L15" s="370"/>
      <c r="M15" s="370"/>
      <c r="N15" s="370"/>
      <c r="O15" s="370"/>
      <c r="P15" s="371"/>
      <c r="Q15" s="174"/>
      <c r="R15" s="34"/>
      <c r="S15" s="34"/>
      <c r="T15" s="34"/>
      <c r="U15" s="35"/>
      <c r="V15" s="192"/>
      <c r="W15" s="193"/>
      <c r="X15" s="193"/>
      <c r="Y15" s="193"/>
      <c r="Z15" s="48"/>
      <c r="AA15" s="48"/>
      <c r="AB15" s="48"/>
      <c r="AC15" s="48"/>
      <c r="AD15" s="48"/>
    </row>
    <row r="16" spans="1:84" s="154" customFormat="1" ht="6.75" customHeight="1">
      <c r="A16" s="151"/>
      <c r="B16" s="152"/>
      <c r="C16" s="85"/>
      <c r="D16" s="85"/>
      <c r="E16" s="85"/>
      <c r="F16" s="85"/>
      <c r="G16" s="86"/>
      <c r="H16" s="86"/>
      <c r="I16" s="86"/>
      <c r="J16" s="86"/>
      <c r="K16" s="86"/>
      <c r="L16" s="86"/>
      <c r="M16" s="87"/>
      <c r="N16" s="86"/>
      <c r="O16" s="86"/>
      <c r="P16" s="86"/>
      <c r="Q16" s="37"/>
      <c r="R16" s="38"/>
      <c r="S16" s="38"/>
      <c r="T16" s="38"/>
      <c r="U16" s="39"/>
      <c r="V16" s="195"/>
      <c r="W16" s="195"/>
      <c r="X16" s="195"/>
      <c r="Y16" s="195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3"/>
      <c r="BM16" s="153"/>
      <c r="BN16" s="153"/>
      <c r="BO16" s="153"/>
      <c r="BP16" s="153"/>
      <c r="BQ16" s="153"/>
      <c r="BR16" s="153"/>
      <c r="BS16" s="153"/>
      <c r="BT16" s="153"/>
      <c r="BU16" s="153"/>
      <c r="BV16" s="153"/>
      <c r="BW16" s="153"/>
      <c r="BX16" s="153"/>
      <c r="BY16" s="153"/>
      <c r="BZ16" s="153"/>
      <c r="CA16" s="153"/>
      <c r="CB16" s="153"/>
      <c r="CC16" s="153"/>
      <c r="CD16" s="153"/>
      <c r="CE16" s="195"/>
      <c r="CF16" s="195"/>
    </row>
    <row r="17" spans="2:84" s="69" customFormat="1" ht="26.25" customHeight="1" thickBot="1">
      <c r="B17" s="159"/>
      <c r="C17" s="160"/>
      <c r="D17" s="160"/>
      <c r="E17" s="160"/>
      <c r="F17" s="161"/>
      <c r="G17" s="162"/>
      <c r="H17" s="161"/>
      <c r="I17" s="163"/>
      <c r="J17" s="163"/>
      <c r="K17" s="163"/>
      <c r="L17" s="163"/>
      <c r="M17" s="164"/>
      <c r="N17" s="165"/>
      <c r="O17" s="166"/>
      <c r="P17" s="166"/>
      <c r="Q17" s="70"/>
      <c r="R17" s="70"/>
      <c r="S17" s="70"/>
      <c r="T17" s="70"/>
      <c r="U17" s="70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</row>
    <row r="18" spans="1:84" s="101" customFormat="1" ht="50.25" customHeight="1">
      <c r="A18" s="97"/>
      <c r="B18" s="155" t="s">
        <v>16</v>
      </c>
      <c r="C18" s="322" t="s">
        <v>78</v>
      </c>
      <c r="D18" s="323"/>
      <c r="E18" s="323"/>
      <c r="F18" s="323"/>
      <c r="G18" s="323"/>
      <c r="H18" s="323"/>
      <c r="I18" s="323"/>
      <c r="J18" s="323"/>
      <c r="K18" s="323"/>
      <c r="L18" s="324"/>
      <c r="M18" s="156" t="s">
        <v>25</v>
      </c>
      <c r="N18" s="156" t="s">
        <v>42</v>
      </c>
      <c r="O18" s="157" t="s">
        <v>8</v>
      </c>
      <c r="P18" s="158" t="s">
        <v>58</v>
      </c>
      <c r="Q18" s="98"/>
      <c r="R18" s="99"/>
      <c r="S18" s="99"/>
      <c r="T18" s="99"/>
      <c r="U18" s="99"/>
      <c r="V18" s="100"/>
      <c r="W18" s="100"/>
      <c r="X18" s="100"/>
      <c r="Y18" s="100"/>
      <c r="Z18" s="196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</row>
    <row r="19" spans="1:84" s="95" customFormat="1" ht="15">
      <c r="A19" s="91"/>
      <c r="B19" s="89" t="s">
        <v>0</v>
      </c>
      <c r="C19" s="325" t="s">
        <v>1</v>
      </c>
      <c r="D19" s="326"/>
      <c r="E19" s="326"/>
      <c r="F19" s="326"/>
      <c r="G19" s="326"/>
      <c r="H19" s="326"/>
      <c r="I19" s="326"/>
      <c r="J19" s="326"/>
      <c r="K19" s="326"/>
      <c r="L19" s="327"/>
      <c r="M19" s="90" t="s">
        <v>2</v>
      </c>
      <c r="N19" s="90" t="s">
        <v>24</v>
      </c>
      <c r="O19" s="137">
        <v>1</v>
      </c>
      <c r="P19" s="138" t="s">
        <v>9</v>
      </c>
      <c r="Q19" s="92"/>
      <c r="R19" s="93"/>
      <c r="S19" s="93"/>
      <c r="T19" s="93"/>
      <c r="U19" s="93"/>
      <c r="V19" s="94"/>
      <c r="W19" s="94"/>
      <c r="X19" s="94"/>
      <c r="Y19" s="94"/>
      <c r="Z19" s="197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</row>
    <row r="20" spans="1:84" s="15" customFormat="1" ht="30" customHeight="1">
      <c r="A20" s="97"/>
      <c r="B20" s="102" t="s">
        <v>3</v>
      </c>
      <c r="C20" s="328" t="s">
        <v>100</v>
      </c>
      <c r="D20" s="329"/>
      <c r="E20" s="329"/>
      <c r="F20" s="329"/>
      <c r="G20" s="329"/>
      <c r="H20" s="329"/>
      <c r="I20" s="329"/>
      <c r="J20" s="329"/>
      <c r="K20" s="329"/>
      <c r="L20" s="330"/>
      <c r="M20" s="139" t="s">
        <v>26</v>
      </c>
      <c r="N20" s="77" t="s">
        <v>86</v>
      </c>
      <c r="O20" s="243">
        <f>O21+O22</f>
        <v>697</v>
      </c>
      <c r="P20" s="244">
        <f>P21+P22</f>
        <v>5435</v>
      </c>
      <c r="Q20" s="40"/>
      <c r="R20" s="36"/>
      <c r="S20" s="36"/>
      <c r="T20" s="36"/>
      <c r="U20" s="36"/>
      <c r="V20" s="193"/>
      <c r="W20" s="193"/>
      <c r="X20" s="193"/>
      <c r="Y20" s="193"/>
      <c r="Z20" s="19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193"/>
      <c r="CF20" s="193"/>
    </row>
    <row r="21" spans="1:84" s="15" customFormat="1" ht="30" customHeight="1">
      <c r="A21" s="97"/>
      <c r="B21" s="103" t="s">
        <v>17</v>
      </c>
      <c r="C21" s="314" t="s">
        <v>79</v>
      </c>
      <c r="D21" s="303"/>
      <c r="E21" s="303"/>
      <c r="F21" s="303"/>
      <c r="G21" s="303" t="s">
        <v>63</v>
      </c>
      <c r="H21" s="303"/>
      <c r="I21" s="303"/>
      <c r="J21" s="303"/>
      <c r="K21" s="303"/>
      <c r="L21" s="304"/>
      <c r="M21" s="140" t="s">
        <v>70</v>
      </c>
      <c r="N21" s="78" t="s">
        <v>86</v>
      </c>
      <c r="O21" s="245">
        <v>0</v>
      </c>
      <c r="P21" s="268">
        <f>O21+'7 лип'!P21</f>
        <v>0</v>
      </c>
      <c r="Q21" s="40"/>
      <c r="R21" s="36"/>
      <c r="S21" s="36"/>
      <c r="T21" s="36"/>
      <c r="U21" s="36"/>
      <c r="V21" s="193"/>
      <c r="W21" s="193"/>
      <c r="X21" s="193"/>
      <c r="Y21" s="193"/>
      <c r="Z21" s="19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193"/>
      <c r="CF21" s="193"/>
    </row>
    <row r="22" spans="1:84" s="15" customFormat="1" ht="30" customHeight="1">
      <c r="A22" s="97"/>
      <c r="B22" s="103" t="s">
        <v>18</v>
      </c>
      <c r="C22" s="84"/>
      <c r="D22" s="83"/>
      <c r="E22" s="83"/>
      <c r="F22" s="83"/>
      <c r="G22" s="303" t="s">
        <v>64</v>
      </c>
      <c r="H22" s="303"/>
      <c r="I22" s="303"/>
      <c r="J22" s="303"/>
      <c r="K22" s="303"/>
      <c r="L22" s="304"/>
      <c r="M22" s="140" t="s">
        <v>71</v>
      </c>
      <c r="N22" s="78" t="s">
        <v>86</v>
      </c>
      <c r="O22" s="245">
        <v>697</v>
      </c>
      <c r="P22" s="268">
        <f>O22+'7 лип'!P22</f>
        <v>5435</v>
      </c>
      <c r="Q22" s="40"/>
      <c r="R22" s="36"/>
      <c r="S22" s="36"/>
      <c r="T22" s="36"/>
      <c r="U22" s="36"/>
      <c r="V22" s="193"/>
      <c r="W22" s="193"/>
      <c r="X22" s="193"/>
      <c r="Y22" s="193"/>
      <c r="Z22" s="19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193"/>
      <c r="CF22" s="193"/>
    </row>
    <row r="23" spans="1:84" s="15" customFormat="1" ht="30" customHeight="1">
      <c r="A23" s="97"/>
      <c r="B23" s="104" t="s">
        <v>9</v>
      </c>
      <c r="C23" s="314" t="s">
        <v>46</v>
      </c>
      <c r="D23" s="303"/>
      <c r="E23" s="303"/>
      <c r="F23" s="303"/>
      <c r="G23" s="303"/>
      <c r="H23" s="303"/>
      <c r="I23" s="303"/>
      <c r="J23" s="303"/>
      <c r="K23" s="303"/>
      <c r="L23" s="304"/>
      <c r="M23" s="140" t="s">
        <v>27</v>
      </c>
      <c r="N23" s="141" t="s">
        <v>45</v>
      </c>
      <c r="O23" s="246">
        <v>1.1561</v>
      </c>
      <c r="P23" s="247">
        <v>1.2242</v>
      </c>
      <c r="Q23" s="40"/>
      <c r="R23" s="36"/>
      <c r="S23" s="36"/>
      <c r="T23" s="36"/>
      <c r="U23" s="36"/>
      <c r="V23" s="193"/>
      <c r="W23" s="193"/>
      <c r="X23" s="193"/>
      <c r="Y23" s="193"/>
      <c r="Z23" s="19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193"/>
      <c r="CF23" s="193"/>
    </row>
    <row r="24" spans="1:84" s="15" customFormat="1" ht="30" customHeight="1">
      <c r="A24" s="97"/>
      <c r="B24" s="106" t="s">
        <v>4</v>
      </c>
      <c r="C24" s="315" t="s">
        <v>65</v>
      </c>
      <c r="D24" s="316"/>
      <c r="E24" s="316"/>
      <c r="F24" s="316"/>
      <c r="G24" s="316"/>
      <c r="H24" s="316"/>
      <c r="I24" s="316"/>
      <c r="J24" s="316"/>
      <c r="K24" s="316"/>
      <c r="L24" s="317"/>
      <c r="M24" s="142" t="s">
        <v>28</v>
      </c>
      <c r="N24" s="143" t="s">
        <v>45</v>
      </c>
      <c r="O24" s="251">
        <v>1.31495</v>
      </c>
      <c r="P24" s="252">
        <v>1.31495</v>
      </c>
      <c r="Q24" s="40"/>
      <c r="R24" s="36"/>
      <c r="S24" s="36"/>
      <c r="T24" s="36"/>
      <c r="U24" s="36"/>
      <c r="V24" s="193"/>
      <c r="W24" s="193"/>
      <c r="X24" s="193"/>
      <c r="Y24" s="193"/>
      <c r="Z24" s="19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193"/>
      <c r="CF24" s="193"/>
    </row>
    <row r="25" spans="1:84" s="15" customFormat="1" ht="30" customHeight="1">
      <c r="A25" s="97"/>
      <c r="B25" s="103" t="s">
        <v>5</v>
      </c>
      <c r="C25" s="321" t="s">
        <v>101</v>
      </c>
      <c r="D25" s="312"/>
      <c r="E25" s="312"/>
      <c r="F25" s="312"/>
      <c r="G25" s="312"/>
      <c r="H25" s="312"/>
      <c r="I25" s="312"/>
      <c r="J25" s="312"/>
      <c r="K25" s="312"/>
      <c r="L25" s="313"/>
      <c r="M25" s="144" t="s">
        <v>29</v>
      </c>
      <c r="N25" s="266" t="s">
        <v>86</v>
      </c>
      <c r="O25" s="267">
        <f>O26+O27</f>
        <v>236</v>
      </c>
      <c r="P25" s="268">
        <f>P26+P27</f>
        <v>2092</v>
      </c>
      <c r="Q25" s="40"/>
      <c r="R25" s="36"/>
      <c r="S25" s="36"/>
      <c r="T25" s="36"/>
      <c r="U25" s="36"/>
      <c r="V25" s="193"/>
      <c r="W25" s="193"/>
      <c r="X25" s="193"/>
      <c r="Y25" s="193"/>
      <c r="Z25" s="19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193"/>
      <c r="CF25" s="193"/>
    </row>
    <row r="26" spans="1:84" s="15" customFormat="1" ht="30" customHeight="1">
      <c r="A26" s="97"/>
      <c r="B26" s="104" t="s">
        <v>52</v>
      </c>
      <c r="C26" s="314" t="s">
        <v>79</v>
      </c>
      <c r="D26" s="303"/>
      <c r="E26" s="303"/>
      <c r="F26" s="303"/>
      <c r="G26" s="303" t="s">
        <v>63</v>
      </c>
      <c r="H26" s="303"/>
      <c r="I26" s="303"/>
      <c r="J26" s="303"/>
      <c r="K26" s="303"/>
      <c r="L26" s="304"/>
      <c r="M26" s="140" t="s">
        <v>72</v>
      </c>
      <c r="N26" s="78" t="s">
        <v>86</v>
      </c>
      <c r="O26" s="250">
        <v>124</v>
      </c>
      <c r="P26" s="268">
        <f>O26+'7 лип'!P26</f>
        <v>949</v>
      </c>
      <c r="Q26" s="40"/>
      <c r="R26" s="36"/>
      <c r="S26" s="36"/>
      <c r="T26" s="36"/>
      <c r="U26" s="36"/>
      <c r="V26" s="193"/>
      <c r="W26" s="193"/>
      <c r="X26" s="193"/>
      <c r="Y26" s="193"/>
      <c r="Z26" s="19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193"/>
      <c r="CF26" s="193"/>
    </row>
    <row r="27" spans="1:84" s="15" customFormat="1" ht="30" customHeight="1">
      <c r="A27" s="97"/>
      <c r="B27" s="104" t="s">
        <v>53</v>
      </c>
      <c r="C27" s="84"/>
      <c r="D27" s="83"/>
      <c r="E27" s="83"/>
      <c r="F27" s="83"/>
      <c r="G27" s="303" t="s">
        <v>64</v>
      </c>
      <c r="H27" s="303"/>
      <c r="I27" s="303"/>
      <c r="J27" s="303"/>
      <c r="K27" s="303"/>
      <c r="L27" s="304"/>
      <c r="M27" s="140" t="s">
        <v>73</v>
      </c>
      <c r="N27" s="78" t="s">
        <v>86</v>
      </c>
      <c r="O27" s="250">
        <v>112</v>
      </c>
      <c r="P27" s="268">
        <f>O27+'7 лип'!P27</f>
        <v>1143</v>
      </c>
      <c r="Q27" s="40"/>
      <c r="R27" s="36"/>
      <c r="S27" s="36"/>
      <c r="T27" s="36"/>
      <c r="U27" s="36"/>
      <c r="V27" s="193"/>
      <c r="W27" s="193"/>
      <c r="X27" s="193"/>
      <c r="Y27" s="193"/>
      <c r="Z27" s="19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193"/>
      <c r="CF27" s="193"/>
    </row>
    <row r="28" spans="1:84" s="60" customFormat="1" ht="30" customHeight="1">
      <c r="A28" s="105"/>
      <c r="B28" s="104" t="s">
        <v>6</v>
      </c>
      <c r="C28" s="314" t="s">
        <v>23</v>
      </c>
      <c r="D28" s="303"/>
      <c r="E28" s="303"/>
      <c r="F28" s="303"/>
      <c r="G28" s="303"/>
      <c r="H28" s="303"/>
      <c r="I28" s="303"/>
      <c r="J28" s="303"/>
      <c r="K28" s="303"/>
      <c r="L28" s="304"/>
      <c r="M28" s="140" t="s">
        <v>30</v>
      </c>
      <c r="N28" s="141" t="s">
        <v>45</v>
      </c>
      <c r="O28" s="246">
        <v>0.7497</v>
      </c>
      <c r="P28" s="247">
        <v>0.832</v>
      </c>
      <c r="Q28" s="61"/>
      <c r="R28" s="61"/>
      <c r="S28" s="61"/>
      <c r="T28" s="61"/>
      <c r="U28" s="61"/>
      <c r="V28" s="199"/>
      <c r="W28" s="199"/>
      <c r="X28" s="199"/>
      <c r="Y28" s="199"/>
      <c r="Z28" s="200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199"/>
      <c r="CF28" s="199"/>
    </row>
    <row r="29" spans="1:84" s="15" customFormat="1" ht="30" customHeight="1">
      <c r="A29" s="97"/>
      <c r="B29" s="106" t="s">
        <v>7</v>
      </c>
      <c r="C29" s="315" t="s">
        <v>66</v>
      </c>
      <c r="D29" s="316"/>
      <c r="E29" s="316"/>
      <c r="F29" s="316"/>
      <c r="G29" s="316"/>
      <c r="H29" s="316"/>
      <c r="I29" s="316"/>
      <c r="J29" s="316"/>
      <c r="K29" s="316"/>
      <c r="L29" s="317"/>
      <c r="M29" s="142" t="s">
        <v>31</v>
      </c>
      <c r="N29" s="143" t="s">
        <v>45</v>
      </c>
      <c r="O29" s="251">
        <v>0.87924</v>
      </c>
      <c r="P29" s="251">
        <v>0.87924</v>
      </c>
      <c r="Q29" s="40"/>
      <c r="R29" s="36"/>
      <c r="S29" s="36"/>
      <c r="T29" s="36"/>
      <c r="U29" s="36"/>
      <c r="V29" s="193"/>
      <c r="W29" s="193"/>
      <c r="X29" s="193"/>
      <c r="Y29" s="193"/>
      <c r="Z29" s="19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193"/>
      <c r="CF29" s="193"/>
    </row>
    <row r="30" spans="1:84" s="15" customFormat="1" ht="58.5" customHeight="1">
      <c r="A30" s="97"/>
      <c r="B30" s="103" t="s">
        <v>10</v>
      </c>
      <c r="C30" s="318" t="s">
        <v>102</v>
      </c>
      <c r="D30" s="319"/>
      <c r="E30" s="319"/>
      <c r="F30" s="319"/>
      <c r="G30" s="319"/>
      <c r="H30" s="319"/>
      <c r="I30" s="319"/>
      <c r="J30" s="319"/>
      <c r="K30" s="319"/>
      <c r="L30" s="320"/>
      <c r="M30" s="144" t="s">
        <v>32</v>
      </c>
      <c r="N30" s="145" t="s">
        <v>85</v>
      </c>
      <c r="O30" s="267">
        <f>'7 лип'!O36</f>
        <v>-1581</v>
      </c>
      <c r="P30" s="268">
        <f>'1 січ'!O30</f>
        <v>1587</v>
      </c>
      <c r="Q30" s="40"/>
      <c r="R30" s="36"/>
      <c r="S30" s="36"/>
      <c r="T30" s="36"/>
      <c r="U30" s="36"/>
      <c r="V30" s="193"/>
      <c r="W30" s="193"/>
      <c r="X30" s="193"/>
      <c r="Y30" s="193"/>
      <c r="Z30" s="19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193"/>
      <c r="CF30" s="193"/>
    </row>
    <row r="31" spans="1:84" s="15" customFormat="1" ht="51.75" customHeight="1">
      <c r="A31" s="97"/>
      <c r="B31" s="104" t="s">
        <v>13</v>
      </c>
      <c r="C31" s="291" t="s">
        <v>103</v>
      </c>
      <c r="D31" s="292"/>
      <c r="E31" s="292"/>
      <c r="F31" s="292"/>
      <c r="G31" s="292"/>
      <c r="H31" s="292"/>
      <c r="I31" s="292"/>
      <c r="J31" s="292"/>
      <c r="K31" s="292"/>
      <c r="L31" s="293"/>
      <c r="M31" s="140" t="s">
        <v>33</v>
      </c>
      <c r="N31" s="141" t="s">
        <v>85</v>
      </c>
      <c r="O31" s="253">
        <f>O32+O33</f>
        <v>2319</v>
      </c>
      <c r="P31" s="249">
        <f>P32+P33</f>
        <v>17323</v>
      </c>
      <c r="Q31" s="40"/>
      <c r="R31" s="36"/>
      <c r="S31" s="36"/>
      <c r="T31" s="36"/>
      <c r="U31" s="36"/>
      <c r="V31" s="193"/>
      <c r="W31" s="193"/>
      <c r="X31" s="193"/>
      <c r="Y31" s="193"/>
      <c r="Z31" s="19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193"/>
      <c r="CF31" s="193"/>
    </row>
    <row r="32" spans="1:84" s="60" customFormat="1" ht="30" customHeight="1">
      <c r="A32" s="105"/>
      <c r="B32" s="104" t="s">
        <v>54</v>
      </c>
      <c r="C32" s="314" t="s">
        <v>79</v>
      </c>
      <c r="D32" s="303"/>
      <c r="E32" s="303"/>
      <c r="F32" s="303"/>
      <c r="G32" s="303" t="s">
        <v>63</v>
      </c>
      <c r="H32" s="303"/>
      <c r="I32" s="303"/>
      <c r="J32" s="303"/>
      <c r="K32" s="303"/>
      <c r="L32" s="304"/>
      <c r="M32" s="140" t="s">
        <v>74</v>
      </c>
      <c r="N32" s="141" t="s">
        <v>85</v>
      </c>
      <c r="O32" s="254">
        <v>266</v>
      </c>
      <c r="P32" s="268">
        <f>O32+'7 лип'!P32</f>
        <v>1746</v>
      </c>
      <c r="Q32" s="61"/>
      <c r="R32" s="61"/>
      <c r="S32" s="61"/>
      <c r="T32" s="61"/>
      <c r="U32" s="61"/>
      <c r="V32" s="199"/>
      <c r="W32" s="199"/>
      <c r="X32" s="199"/>
      <c r="Y32" s="199"/>
      <c r="Z32" s="200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199"/>
      <c r="CF32" s="199"/>
    </row>
    <row r="33" spans="1:84" s="60" customFormat="1" ht="30" customHeight="1">
      <c r="A33" s="105"/>
      <c r="B33" s="104" t="s">
        <v>55</v>
      </c>
      <c r="C33" s="84"/>
      <c r="D33" s="83"/>
      <c r="E33" s="83"/>
      <c r="F33" s="83"/>
      <c r="G33" s="303" t="s">
        <v>64</v>
      </c>
      <c r="H33" s="303"/>
      <c r="I33" s="303"/>
      <c r="J33" s="303"/>
      <c r="K33" s="303"/>
      <c r="L33" s="304"/>
      <c r="M33" s="140" t="s">
        <v>75</v>
      </c>
      <c r="N33" s="141" t="s">
        <v>85</v>
      </c>
      <c r="O33" s="254">
        <v>2053</v>
      </c>
      <c r="P33" s="268">
        <f>O33+'7 лип'!P33</f>
        <v>15577</v>
      </c>
      <c r="Q33" s="61"/>
      <c r="R33" s="61"/>
      <c r="S33" s="61"/>
      <c r="T33" s="61"/>
      <c r="U33" s="61"/>
      <c r="V33" s="199"/>
      <c r="W33" s="199"/>
      <c r="X33" s="199"/>
      <c r="Y33" s="199"/>
      <c r="Z33" s="200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199"/>
      <c r="CF33" s="199"/>
    </row>
    <row r="34" spans="1:30" ht="53.25" customHeight="1">
      <c r="A34" s="97"/>
      <c r="B34" s="104" t="s">
        <v>14</v>
      </c>
      <c r="C34" s="291" t="s">
        <v>104</v>
      </c>
      <c r="D34" s="292"/>
      <c r="E34" s="292"/>
      <c r="F34" s="292"/>
      <c r="G34" s="292"/>
      <c r="H34" s="292"/>
      <c r="I34" s="292"/>
      <c r="J34" s="292"/>
      <c r="K34" s="292"/>
      <c r="L34" s="293"/>
      <c r="M34" s="140" t="s">
        <v>34</v>
      </c>
      <c r="N34" s="141" t="s">
        <v>85</v>
      </c>
      <c r="O34" s="254">
        <v>2351</v>
      </c>
      <c r="P34" s="268">
        <f>O34+'7 лип'!P34</f>
        <v>20523</v>
      </c>
      <c r="Q34" s="148">
        <f>IF(OR(ISBLANK(O21:P24),ISBLANK(O26:P29),ISBLANK(O32:O35),ISBLANK(O44:P44),ISBLANK(O37:P38),ISBLANK(P26:P28),ISBLANK(O40:P41),ISBLANK(P32:P35)),"Заповніть ВСІ комірки","")</f>
      </c>
      <c r="R34" s="36"/>
      <c r="S34" s="36"/>
      <c r="T34" s="36"/>
      <c r="U34" s="36"/>
      <c r="V34" s="193"/>
      <c r="W34" s="193"/>
      <c r="X34" s="193"/>
      <c r="Y34" s="193"/>
      <c r="Z34" s="198"/>
      <c r="AA34" s="48"/>
      <c r="AB34" s="48"/>
      <c r="AC34" s="48"/>
      <c r="AD34" s="48"/>
    </row>
    <row r="35" spans="1:30" ht="30.75" customHeight="1">
      <c r="A35" s="97"/>
      <c r="B35" s="107" t="s">
        <v>56</v>
      </c>
      <c r="C35" s="305" t="s">
        <v>60</v>
      </c>
      <c r="D35" s="306"/>
      <c r="E35" s="306"/>
      <c r="F35" s="306"/>
      <c r="G35" s="306"/>
      <c r="H35" s="306"/>
      <c r="I35" s="306"/>
      <c r="J35" s="306"/>
      <c r="K35" s="306"/>
      <c r="L35" s="307"/>
      <c r="M35" s="140" t="s">
        <v>76</v>
      </c>
      <c r="N35" s="141" t="s">
        <v>85</v>
      </c>
      <c r="O35" s="255">
        <v>0</v>
      </c>
      <c r="P35" s="268">
        <f>O35+'7 лип'!P35</f>
        <v>0</v>
      </c>
      <c r="Q35" s="22"/>
      <c r="S35" s="96"/>
      <c r="T35" s="36"/>
      <c r="U35" s="36"/>
      <c r="V35" s="193"/>
      <c r="W35" s="193"/>
      <c r="X35" s="193"/>
      <c r="Y35" s="193"/>
      <c r="Z35" s="198"/>
      <c r="AA35" s="48"/>
      <c r="AB35" s="48"/>
      <c r="AC35" s="48"/>
      <c r="AD35" s="48"/>
    </row>
    <row r="36" spans="1:30" ht="54.75" customHeight="1">
      <c r="A36" s="97"/>
      <c r="B36" s="104" t="s">
        <v>11</v>
      </c>
      <c r="C36" s="291" t="s">
        <v>105</v>
      </c>
      <c r="D36" s="292"/>
      <c r="E36" s="292"/>
      <c r="F36" s="292"/>
      <c r="G36" s="292"/>
      <c r="H36" s="292"/>
      <c r="I36" s="292"/>
      <c r="J36" s="292"/>
      <c r="K36" s="292"/>
      <c r="L36" s="293"/>
      <c r="M36" s="140" t="s">
        <v>35</v>
      </c>
      <c r="N36" s="141" t="s">
        <v>85</v>
      </c>
      <c r="O36" s="253">
        <f>O30+O31-O34</f>
        <v>-1613</v>
      </c>
      <c r="P36" s="249">
        <f>P30+P31-P34</f>
        <v>-1613</v>
      </c>
      <c r="Q36" s="22"/>
      <c r="S36" s="96"/>
      <c r="T36" s="36"/>
      <c r="U36" s="36"/>
      <c r="V36" s="193"/>
      <c r="W36" s="193"/>
      <c r="X36" s="193"/>
      <c r="Y36" s="193"/>
      <c r="Z36" s="198"/>
      <c r="AA36" s="48"/>
      <c r="AB36" s="48"/>
      <c r="AC36" s="48"/>
      <c r="AD36" s="48"/>
    </row>
    <row r="37" spans="1:30" ht="30.75" customHeight="1">
      <c r="A37" s="97"/>
      <c r="B37" s="106" t="s">
        <v>57</v>
      </c>
      <c r="C37" s="308" t="s">
        <v>59</v>
      </c>
      <c r="D37" s="309"/>
      <c r="E37" s="309"/>
      <c r="F37" s="309"/>
      <c r="G37" s="309"/>
      <c r="H37" s="309"/>
      <c r="I37" s="309"/>
      <c r="J37" s="309"/>
      <c r="K37" s="309"/>
      <c r="L37" s="310"/>
      <c r="M37" s="142" t="s">
        <v>77</v>
      </c>
      <c r="N37" s="143" t="s">
        <v>85</v>
      </c>
      <c r="O37" s="260">
        <v>0</v>
      </c>
      <c r="P37" s="272">
        <v>0</v>
      </c>
      <c r="Q37" s="22"/>
      <c r="S37" s="96"/>
      <c r="T37" s="36"/>
      <c r="U37" s="36"/>
      <c r="V37" s="193"/>
      <c r="W37" s="193"/>
      <c r="X37" s="193"/>
      <c r="Y37" s="193"/>
      <c r="Z37" s="198"/>
      <c r="AA37" s="48"/>
      <c r="AB37" s="48"/>
      <c r="AC37" s="48"/>
      <c r="AD37" s="48"/>
    </row>
    <row r="38" spans="1:30" ht="30.75" customHeight="1">
      <c r="A38" s="97"/>
      <c r="B38" s="103" t="s">
        <v>12</v>
      </c>
      <c r="C38" s="311" t="s">
        <v>67</v>
      </c>
      <c r="D38" s="312"/>
      <c r="E38" s="312"/>
      <c r="F38" s="312"/>
      <c r="G38" s="312"/>
      <c r="H38" s="312"/>
      <c r="I38" s="312"/>
      <c r="J38" s="312"/>
      <c r="K38" s="312"/>
      <c r="L38" s="313"/>
      <c r="M38" s="144" t="s">
        <v>36</v>
      </c>
      <c r="N38" s="181" t="s">
        <v>87</v>
      </c>
      <c r="O38" s="245">
        <v>365</v>
      </c>
      <c r="P38" s="268">
        <f>O38+'7 лип'!P38</f>
        <v>2870</v>
      </c>
      <c r="Q38" s="22"/>
      <c r="S38" s="96"/>
      <c r="T38" s="36"/>
      <c r="U38" s="36"/>
      <c r="V38" s="193"/>
      <c r="W38" s="193"/>
      <c r="X38" s="193"/>
      <c r="Y38" s="193"/>
      <c r="Z38" s="198"/>
      <c r="AA38" s="48"/>
      <c r="AB38" s="48"/>
      <c r="AC38" s="48"/>
      <c r="AD38" s="48"/>
    </row>
    <row r="39" spans="1:30" ht="32.25" customHeight="1">
      <c r="A39" s="97"/>
      <c r="B39" s="108" t="s">
        <v>19</v>
      </c>
      <c r="C39" s="291" t="s">
        <v>106</v>
      </c>
      <c r="D39" s="292"/>
      <c r="E39" s="292"/>
      <c r="F39" s="292"/>
      <c r="G39" s="292"/>
      <c r="H39" s="292"/>
      <c r="I39" s="292"/>
      <c r="J39" s="292"/>
      <c r="K39" s="292"/>
      <c r="L39" s="293"/>
      <c r="M39" s="140" t="s">
        <v>37</v>
      </c>
      <c r="N39" s="141" t="s">
        <v>85</v>
      </c>
      <c r="O39" s="248">
        <f>'7 лип'!O42</f>
        <v>33</v>
      </c>
      <c r="P39" s="249">
        <f>'1 січ'!O39</f>
        <v>34</v>
      </c>
      <c r="Q39" s="22"/>
      <c r="S39" s="96"/>
      <c r="T39" s="36"/>
      <c r="U39" s="36"/>
      <c r="V39" s="193"/>
      <c r="W39" s="193"/>
      <c r="X39" s="193"/>
      <c r="Y39" s="193"/>
      <c r="Z39" s="198"/>
      <c r="AA39" s="48"/>
      <c r="AB39" s="48"/>
      <c r="AC39" s="48"/>
      <c r="AD39" s="48"/>
    </row>
    <row r="40" spans="1:30" ht="27.75" customHeight="1">
      <c r="A40" s="97"/>
      <c r="B40" s="108" t="s">
        <v>20</v>
      </c>
      <c r="C40" s="291" t="s">
        <v>107</v>
      </c>
      <c r="D40" s="292"/>
      <c r="E40" s="292"/>
      <c r="F40" s="292"/>
      <c r="G40" s="292"/>
      <c r="H40" s="292"/>
      <c r="I40" s="292"/>
      <c r="J40" s="292"/>
      <c r="K40" s="292"/>
      <c r="L40" s="293"/>
      <c r="M40" s="140" t="s">
        <v>38</v>
      </c>
      <c r="N40" s="141" t="s">
        <v>85</v>
      </c>
      <c r="O40" s="250">
        <v>27</v>
      </c>
      <c r="P40" s="268">
        <f>O40+'7 лип'!P40</f>
        <v>213</v>
      </c>
      <c r="Q40" s="22"/>
      <c r="S40" s="96"/>
      <c r="T40" s="36"/>
      <c r="U40" s="36"/>
      <c r="V40" s="193"/>
      <c r="W40" s="193"/>
      <c r="X40" s="193"/>
      <c r="Y40" s="193"/>
      <c r="Z40" s="198"/>
      <c r="AA40" s="48"/>
      <c r="AB40" s="48"/>
      <c r="AC40" s="48"/>
      <c r="AD40" s="48"/>
    </row>
    <row r="41" spans="1:30" ht="29.25" customHeight="1">
      <c r="A41" s="97"/>
      <c r="B41" s="109" t="s">
        <v>21</v>
      </c>
      <c r="C41" s="291" t="s">
        <v>108</v>
      </c>
      <c r="D41" s="292"/>
      <c r="E41" s="292"/>
      <c r="F41" s="292"/>
      <c r="G41" s="292"/>
      <c r="H41" s="292"/>
      <c r="I41" s="292"/>
      <c r="J41" s="292"/>
      <c r="K41" s="292"/>
      <c r="L41" s="293"/>
      <c r="M41" s="140" t="s">
        <v>39</v>
      </c>
      <c r="N41" s="141" t="s">
        <v>85</v>
      </c>
      <c r="O41" s="256">
        <v>32</v>
      </c>
      <c r="P41" s="268">
        <f>O41+'7 лип'!P41</f>
        <v>219</v>
      </c>
      <c r="Q41" s="22"/>
      <c r="S41" s="96"/>
      <c r="T41" s="36"/>
      <c r="U41" s="36"/>
      <c r="V41" s="193"/>
      <c r="W41" s="193"/>
      <c r="X41" s="193"/>
      <c r="Y41" s="193"/>
      <c r="Z41" s="198"/>
      <c r="AA41" s="48"/>
      <c r="AB41" s="48"/>
      <c r="AC41" s="48"/>
      <c r="AD41" s="48"/>
    </row>
    <row r="42" spans="1:30" ht="29.25" customHeight="1">
      <c r="A42" s="97"/>
      <c r="B42" s="264" t="s">
        <v>22</v>
      </c>
      <c r="C42" s="294" t="s">
        <v>109</v>
      </c>
      <c r="D42" s="295"/>
      <c r="E42" s="295"/>
      <c r="F42" s="295"/>
      <c r="G42" s="295"/>
      <c r="H42" s="295"/>
      <c r="I42" s="295"/>
      <c r="J42" s="295"/>
      <c r="K42" s="295"/>
      <c r="L42" s="296"/>
      <c r="M42" s="142" t="s">
        <v>99</v>
      </c>
      <c r="N42" s="143" t="s">
        <v>85</v>
      </c>
      <c r="O42" s="265">
        <f>O39+O40-O41</f>
        <v>28</v>
      </c>
      <c r="P42" s="259">
        <f>P39+P40-P41</f>
        <v>28</v>
      </c>
      <c r="Q42" s="22"/>
      <c r="S42" s="96"/>
      <c r="T42" s="36"/>
      <c r="U42" s="36"/>
      <c r="V42" s="193"/>
      <c r="W42" s="193"/>
      <c r="X42" s="193"/>
      <c r="Y42" s="193"/>
      <c r="Z42" s="198"/>
      <c r="AA42" s="48"/>
      <c r="AB42" s="48"/>
      <c r="AC42" s="48"/>
      <c r="AD42" s="48"/>
    </row>
    <row r="43" spans="1:30" ht="54" customHeight="1">
      <c r="A43" s="97"/>
      <c r="B43" s="261" t="s">
        <v>61</v>
      </c>
      <c r="C43" s="297" t="s">
        <v>110</v>
      </c>
      <c r="D43" s="298"/>
      <c r="E43" s="298"/>
      <c r="F43" s="298"/>
      <c r="G43" s="298"/>
      <c r="H43" s="298"/>
      <c r="I43" s="298"/>
      <c r="J43" s="298"/>
      <c r="K43" s="298"/>
      <c r="L43" s="299"/>
      <c r="M43" s="144" t="s">
        <v>40</v>
      </c>
      <c r="N43" s="145" t="s">
        <v>85</v>
      </c>
      <c r="O43" s="262">
        <f>O36+O42</f>
        <v>-1585</v>
      </c>
      <c r="P43" s="263">
        <f>P36+P42</f>
        <v>-1585</v>
      </c>
      <c r="Q43" s="22"/>
      <c r="S43" s="96"/>
      <c r="T43" s="36"/>
      <c r="U43" s="36"/>
      <c r="V43" s="193"/>
      <c r="W43" s="193"/>
      <c r="X43" s="193"/>
      <c r="Y43" s="193"/>
      <c r="Z43" s="198"/>
      <c r="AA43" s="48"/>
      <c r="AB43" s="48"/>
      <c r="AC43" s="48"/>
      <c r="AD43" s="48"/>
    </row>
    <row r="44" spans="1:30" ht="33" customHeight="1" thickBot="1">
      <c r="A44" s="97"/>
      <c r="B44" s="110" t="s">
        <v>98</v>
      </c>
      <c r="C44" s="300" t="s">
        <v>80</v>
      </c>
      <c r="D44" s="301"/>
      <c r="E44" s="301"/>
      <c r="F44" s="301"/>
      <c r="G44" s="301"/>
      <c r="H44" s="301"/>
      <c r="I44" s="301"/>
      <c r="J44" s="301"/>
      <c r="K44" s="301"/>
      <c r="L44" s="302"/>
      <c r="M44" s="146" t="s">
        <v>41</v>
      </c>
      <c r="N44" s="147" t="s">
        <v>85</v>
      </c>
      <c r="O44" s="258">
        <v>0</v>
      </c>
      <c r="P44" s="271">
        <v>0</v>
      </c>
      <c r="Q44" s="22"/>
      <c r="S44" s="96"/>
      <c r="T44" s="36"/>
      <c r="U44" s="36"/>
      <c r="V44" s="193"/>
      <c r="W44" s="193"/>
      <c r="X44" s="193"/>
      <c r="Y44" s="193"/>
      <c r="Z44" s="198"/>
      <c r="AA44" s="48"/>
      <c r="AB44" s="48"/>
      <c r="AC44" s="48"/>
      <c r="AD44" s="48"/>
    </row>
    <row r="45" spans="1:84" s="16" customFormat="1" ht="29.25" customHeight="1">
      <c r="A45" s="60"/>
      <c r="B45" s="81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3"/>
      <c r="N45" s="74"/>
      <c r="O45" s="75"/>
      <c r="P45" s="76"/>
      <c r="Q45" s="148"/>
      <c r="R45" s="61"/>
      <c r="S45" s="61"/>
      <c r="T45" s="61"/>
      <c r="U45" s="61"/>
      <c r="V45" s="199"/>
      <c r="W45" s="199"/>
      <c r="X45" s="199"/>
      <c r="Y45" s="199"/>
      <c r="Z45" s="200"/>
      <c r="AA45" s="59"/>
      <c r="AB45" s="59"/>
      <c r="AC45" s="59"/>
      <c r="AD45" s="5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206"/>
      <c r="CF45" s="206"/>
    </row>
    <row r="46" spans="1:84" s="16" customFormat="1" ht="42.75" customHeight="1">
      <c r="A46" s="60"/>
      <c r="B46" s="116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3"/>
      <c r="N46" s="74"/>
      <c r="O46" s="75"/>
      <c r="P46" s="76"/>
      <c r="Q46" s="58"/>
      <c r="R46" s="61"/>
      <c r="S46" s="61"/>
      <c r="T46" s="61"/>
      <c r="U46" s="61"/>
      <c r="V46" s="199"/>
      <c r="W46" s="199"/>
      <c r="X46" s="199"/>
      <c r="Y46" s="199"/>
      <c r="Z46" s="201"/>
      <c r="AA46" s="59"/>
      <c r="AB46" s="59"/>
      <c r="AC46" s="59"/>
      <c r="AD46" s="5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206"/>
      <c r="CF46" s="206"/>
    </row>
    <row r="47" spans="1:84" s="16" customFormat="1" ht="12.75" customHeight="1">
      <c r="A47" s="60"/>
      <c r="B47" s="81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3"/>
      <c r="N47" s="74"/>
      <c r="O47" s="75"/>
      <c r="P47" s="76"/>
      <c r="Q47" s="58"/>
      <c r="R47" s="61"/>
      <c r="S47" s="61"/>
      <c r="T47" s="61"/>
      <c r="U47" s="61"/>
      <c r="V47" s="199"/>
      <c r="W47" s="199"/>
      <c r="X47" s="199"/>
      <c r="Y47" s="199"/>
      <c r="Z47" s="201"/>
      <c r="AA47" s="59"/>
      <c r="AB47" s="59"/>
      <c r="AC47" s="59"/>
      <c r="AD47" s="5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206"/>
      <c r="CF47" s="206"/>
    </row>
    <row r="48" spans="1:84" s="16" customFormat="1" ht="12.75" customHeight="1">
      <c r="A48" s="60"/>
      <c r="B48" s="81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3"/>
      <c r="N48" s="74"/>
      <c r="O48" s="75"/>
      <c r="P48" s="76"/>
      <c r="Q48" s="58"/>
      <c r="R48" s="61"/>
      <c r="S48" s="61"/>
      <c r="T48" s="61"/>
      <c r="U48" s="61"/>
      <c r="V48" s="199"/>
      <c r="W48" s="199"/>
      <c r="X48" s="199"/>
      <c r="Y48" s="199"/>
      <c r="Z48" s="201"/>
      <c r="AA48" s="59"/>
      <c r="AB48" s="59"/>
      <c r="AC48" s="59"/>
      <c r="AD48" s="5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206"/>
      <c r="CF48" s="206"/>
    </row>
    <row r="49" spans="1:84" s="16" customFormat="1" ht="30">
      <c r="A49" s="60"/>
      <c r="B49" s="285"/>
      <c r="C49" s="285"/>
      <c r="D49" s="285"/>
      <c r="E49" s="285"/>
      <c r="F49" s="285"/>
      <c r="G49" s="285"/>
      <c r="H49" s="63"/>
      <c r="I49" s="113"/>
      <c r="J49" s="113"/>
      <c r="K49" s="113"/>
      <c r="L49" s="288" t="s">
        <v>137</v>
      </c>
      <c r="M49" s="288"/>
      <c r="N49" s="288"/>
      <c r="O49" s="288"/>
      <c r="P49" s="148">
        <f>IF(ISBLANK(L49),"ЗАПОВНІТЬ прізвище","")</f>
      </c>
      <c r="Q49" s="58"/>
      <c r="R49" s="61"/>
      <c r="S49" s="61"/>
      <c r="T49" s="61"/>
      <c r="U49" s="61"/>
      <c r="V49" s="199"/>
      <c r="W49" s="199"/>
      <c r="X49" s="199"/>
      <c r="Y49" s="199"/>
      <c r="Z49" s="201"/>
      <c r="AA49" s="59"/>
      <c r="AB49" s="59"/>
      <c r="AC49" s="59"/>
      <c r="AD49" s="5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206"/>
      <c r="CF49" s="206"/>
    </row>
    <row r="50" spans="1:22" ht="19.5" customHeight="1">
      <c r="A50" s="60"/>
      <c r="B50" s="131"/>
      <c r="C50" s="289" t="s">
        <v>90</v>
      </c>
      <c r="D50" s="289"/>
      <c r="E50" s="289"/>
      <c r="F50" s="289"/>
      <c r="G50" s="132"/>
      <c r="H50" s="119"/>
      <c r="I50" s="118"/>
      <c r="J50" s="111"/>
      <c r="K50" s="111"/>
      <c r="L50" s="278" t="s">
        <v>93</v>
      </c>
      <c r="M50" s="278"/>
      <c r="N50" s="278"/>
      <c r="O50" s="278"/>
      <c r="P50" s="62"/>
      <c r="Q50" s="41"/>
      <c r="R50" s="42"/>
      <c r="S50" s="39"/>
      <c r="T50" s="39"/>
      <c r="U50" s="39"/>
      <c r="V50" s="195"/>
    </row>
    <row r="51" spans="1:22" ht="45" customHeight="1">
      <c r="A51" s="17"/>
      <c r="B51" s="285"/>
      <c r="C51" s="285"/>
      <c r="D51" s="285"/>
      <c r="E51" s="285"/>
      <c r="F51" s="285"/>
      <c r="G51" s="285"/>
      <c r="H51" s="290"/>
      <c r="I51" s="290"/>
      <c r="J51" s="117"/>
      <c r="K51" s="117"/>
      <c r="L51" s="288" t="s">
        <v>130</v>
      </c>
      <c r="M51" s="288"/>
      <c r="N51" s="288"/>
      <c r="O51" s="288"/>
      <c r="P51" s="180">
        <f>IF(ISBLANK(L51),"ЗАПОВНІТЬ прізвище","")</f>
      </c>
      <c r="Q51" s="43"/>
      <c r="R51" s="44"/>
      <c r="S51" s="39"/>
      <c r="T51" s="39"/>
      <c r="U51" s="39"/>
      <c r="V51" s="195"/>
    </row>
    <row r="52" spans="1:22" ht="24" customHeight="1">
      <c r="A52" s="17"/>
      <c r="B52" s="282" t="s">
        <v>91</v>
      </c>
      <c r="C52" s="283"/>
      <c r="D52" s="283"/>
      <c r="E52" s="283"/>
      <c r="F52" s="283"/>
      <c r="G52" s="283"/>
      <c r="H52" s="284"/>
      <c r="I52" s="284"/>
      <c r="J52" s="112"/>
      <c r="K52" s="112"/>
      <c r="L52" s="278" t="s">
        <v>94</v>
      </c>
      <c r="M52" s="278"/>
      <c r="N52" s="278"/>
      <c r="O52" s="278"/>
      <c r="P52" s="57"/>
      <c r="Q52" s="43"/>
      <c r="R52" s="44"/>
      <c r="S52" s="39"/>
      <c r="T52" s="39"/>
      <c r="U52" s="39"/>
      <c r="V52" s="195"/>
    </row>
    <row r="53" spans="1:22" ht="44.25" customHeight="1">
      <c r="A53" s="17"/>
      <c r="B53" s="285"/>
      <c r="C53" s="285"/>
      <c r="D53" s="285"/>
      <c r="E53" s="285"/>
      <c r="F53" s="285"/>
      <c r="G53" s="285"/>
      <c r="H53" s="9"/>
      <c r="I53" s="10"/>
      <c r="J53" s="10"/>
      <c r="K53" s="10"/>
      <c r="L53" s="286" t="s">
        <v>138</v>
      </c>
      <c r="M53" s="286"/>
      <c r="N53" s="286"/>
      <c r="O53" s="286"/>
      <c r="P53" s="148">
        <f>IF(ISBLANK(L53),"ЗАПОВНІТЬ прізвище","")</f>
      </c>
      <c r="Q53" s="41"/>
      <c r="R53" s="42"/>
      <c r="S53" s="39"/>
      <c r="T53" s="39"/>
      <c r="U53" s="39"/>
      <c r="V53" s="195"/>
    </row>
    <row r="54" spans="1:22" ht="36.75" customHeight="1">
      <c r="A54" s="17"/>
      <c r="B54" s="150"/>
      <c r="C54" s="287" t="s">
        <v>92</v>
      </c>
      <c r="D54" s="287"/>
      <c r="E54" s="287"/>
      <c r="F54" s="287"/>
      <c r="G54" s="67"/>
      <c r="H54" s="9"/>
      <c r="I54" s="118"/>
      <c r="J54" s="114"/>
      <c r="K54" s="114"/>
      <c r="L54" s="278" t="s">
        <v>94</v>
      </c>
      <c r="M54" s="278"/>
      <c r="N54" s="278"/>
      <c r="O54" s="278"/>
      <c r="P54" s="176"/>
      <c r="Q54" s="43"/>
      <c r="R54" s="44"/>
      <c r="S54" s="45"/>
      <c r="T54" s="44"/>
      <c r="U54" s="46"/>
      <c r="V54" s="195"/>
    </row>
    <row r="55" spans="1:84" ht="54.75" customHeight="1">
      <c r="A55" s="17"/>
      <c r="B55" s="242" t="s">
        <v>97</v>
      </c>
      <c r="C55" s="207"/>
      <c r="D55" s="241"/>
      <c r="E55" s="275" t="s">
        <v>132</v>
      </c>
      <c r="F55" s="275"/>
      <c r="G55" s="275"/>
      <c r="H55" s="130" t="s">
        <v>51</v>
      </c>
      <c r="I55" s="209" t="s">
        <v>133</v>
      </c>
      <c r="K55" s="167" t="s">
        <v>96</v>
      </c>
      <c r="L55" s="276" t="s">
        <v>134</v>
      </c>
      <c r="M55" s="276"/>
      <c r="N55" s="276"/>
      <c r="O55" s="277" t="s">
        <v>135</v>
      </c>
      <c r="P55" s="277"/>
      <c r="Q55" s="134"/>
      <c r="R55" s="168"/>
      <c r="S55" s="43"/>
      <c r="T55" s="44"/>
      <c r="U55" s="204"/>
      <c r="V55" s="202"/>
      <c r="W55" s="203"/>
      <c r="X55" s="195"/>
      <c r="Z55" s="184"/>
      <c r="AA55" s="184"/>
      <c r="CE55" s="47"/>
      <c r="CF55" s="47"/>
    </row>
    <row r="56" spans="1:84" ht="24" customHeight="1">
      <c r="A56" s="17"/>
      <c r="B56" s="17"/>
      <c r="C56" s="17"/>
      <c r="D56" s="17"/>
      <c r="E56" s="149">
        <f>IF(ISBLANK(E55),"ЗАПОВНІТЬ Код міста, № телефону","")</f>
      </c>
      <c r="F56" s="13"/>
      <c r="G56" s="13"/>
      <c r="I56" s="149">
        <f>IF(ISBLANK(I55),"ЗАПОВНІТЬ Код міста, № факсу","")</f>
      </c>
      <c r="L56" s="149">
        <f>IF(ISBLANK(L55),"ЗАПОВНІТЬ ел.пошта","")</f>
      </c>
      <c r="M56" s="13"/>
      <c r="N56" s="66"/>
      <c r="Q56" s="13"/>
      <c r="R56" s="169"/>
      <c r="S56" s="41"/>
      <c r="T56" s="42"/>
      <c r="U56" s="195"/>
      <c r="V56" s="195"/>
      <c r="W56" s="195"/>
      <c r="X56" s="195"/>
      <c r="Z56" s="184"/>
      <c r="AA56" s="184"/>
      <c r="CE56" s="47"/>
      <c r="CF56" s="47"/>
    </row>
    <row r="57" spans="1:22" ht="18.75" customHeight="1">
      <c r="A57" s="17"/>
      <c r="Q57" s="43"/>
      <c r="R57" s="44"/>
      <c r="S57" s="39"/>
      <c r="T57" s="39"/>
      <c r="U57" s="39"/>
      <c r="V57" s="195"/>
    </row>
    <row r="58" spans="2:84" s="16" customFormat="1" ht="23.25">
      <c r="B58" s="82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66"/>
      <c r="N58" s="11"/>
      <c r="O58" s="11"/>
      <c r="P58" s="11"/>
      <c r="Q58" s="175"/>
      <c r="R58" s="175"/>
      <c r="S58" s="175"/>
      <c r="T58" s="175"/>
      <c r="U58" s="175"/>
      <c r="V58" s="206"/>
      <c r="W58" s="206"/>
      <c r="X58" s="206"/>
      <c r="Y58" s="206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206"/>
      <c r="CF58" s="206"/>
    </row>
    <row r="59" spans="2:84" s="16" customFormat="1" ht="23.25">
      <c r="B59" s="82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66"/>
      <c r="N59" s="11"/>
      <c r="O59" s="11"/>
      <c r="P59" s="11"/>
      <c r="Q59" s="175"/>
      <c r="R59" s="175"/>
      <c r="S59" s="175"/>
      <c r="T59" s="175"/>
      <c r="U59" s="175"/>
      <c r="V59" s="206"/>
      <c r="W59" s="206"/>
      <c r="X59" s="206"/>
      <c r="Y59" s="206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206"/>
      <c r="CF59" s="206"/>
    </row>
    <row r="60" ht="23.25">
      <c r="A60" s="17"/>
    </row>
    <row r="61" ht="23.25">
      <c r="C61" s="21"/>
    </row>
    <row r="63" spans="1:84" s="24" customFormat="1" ht="42.75" customHeight="1">
      <c r="A63" s="1"/>
      <c r="B63" s="82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66"/>
      <c r="N63" s="11"/>
      <c r="O63" s="11"/>
      <c r="P63" s="11"/>
      <c r="V63" s="184"/>
      <c r="W63" s="184"/>
      <c r="X63" s="184"/>
      <c r="Y63" s="184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47"/>
      <c r="CC63" s="47"/>
      <c r="CD63" s="47"/>
      <c r="CE63" s="184"/>
      <c r="CF63" s="184"/>
    </row>
  </sheetData>
  <sheetProtection password="CF22" sheet="1" selectLockedCells="1"/>
  <mergeCells count="64">
    <mergeCell ref="B2:P2"/>
    <mergeCell ref="B3:P3"/>
    <mergeCell ref="B6:H6"/>
    <mergeCell ref="M6:P6"/>
    <mergeCell ref="B7:H8"/>
    <mergeCell ref="C18:L18"/>
    <mergeCell ref="I7:I9"/>
    <mergeCell ref="M7:P9"/>
    <mergeCell ref="B9:H9"/>
    <mergeCell ref="B14:F14"/>
    <mergeCell ref="C19:L19"/>
    <mergeCell ref="B12:F12"/>
    <mergeCell ref="G12:P12"/>
    <mergeCell ref="G13:H13"/>
    <mergeCell ref="G14:P14"/>
    <mergeCell ref="C20:L20"/>
    <mergeCell ref="C32:F32"/>
    <mergeCell ref="G32:L32"/>
    <mergeCell ref="C21:F21"/>
    <mergeCell ref="G21:L21"/>
    <mergeCell ref="G22:L22"/>
    <mergeCell ref="C23:L23"/>
    <mergeCell ref="C24:L24"/>
    <mergeCell ref="C25:L25"/>
    <mergeCell ref="C41:L41"/>
    <mergeCell ref="C42:L42"/>
    <mergeCell ref="B49:G49"/>
    <mergeCell ref="C26:F26"/>
    <mergeCell ref="G26:L26"/>
    <mergeCell ref="G27:L27"/>
    <mergeCell ref="C28:L28"/>
    <mergeCell ref="C29:L29"/>
    <mergeCell ref="C30:L30"/>
    <mergeCell ref="C31:L31"/>
    <mergeCell ref="L1:P1"/>
    <mergeCell ref="B52:G52"/>
    <mergeCell ref="H52:I52"/>
    <mergeCell ref="L52:O52"/>
    <mergeCell ref="B11:F11"/>
    <mergeCell ref="G11:P11"/>
    <mergeCell ref="G15:P15"/>
    <mergeCell ref="G33:L33"/>
    <mergeCell ref="C37:L37"/>
    <mergeCell ref="C36:L36"/>
    <mergeCell ref="E55:G55"/>
    <mergeCell ref="L55:N55"/>
    <mergeCell ref="O55:P55"/>
    <mergeCell ref="C54:F54"/>
    <mergeCell ref="L54:O54"/>
    <mergeCell ref="L49:O49"/>
    <mergeCell ref="C50:F50"/>
    <mergeCell ref="B53:G53"/>
    <mergeCell ref="L51:O51"/>
    <mergeCell ref="L50:O50"/>
    <mergeCell ref="B51:G51"/>
    <mergeCell ref="H51:I51"/>
    <mergeCell ref="C34:L34"/>
    <mergeCell ref="C35:L35"/>
    <mergeCell ref="L53:O53"/>
    <mergeCell ref="C43:L43"/>
    <mergeCell ref="C44:L44"/>
    <mergeCell ref="C38:L38"/>
    <mergeCell ref="C39:L39"/>
    <mergeCell ref="C40:L40"/>
  </mergeCells>
  <conditionalFormatting sqref="N4">
    <cfRule type="containsText" priority="30" dxfId="159" operator="containsText" stopIfTrue="1" text="ЗАПОВНІТЬ місяць">
      <formula>NOT(ISERROR(SEARCH("ЗАПОВНІТЬ місяць",N4)))</formula>
    </cfRule>
  </conditionalFormatting>
  <conditionalFormatting sqref="Q34:Q44">
    <cfRule type="containsText" priority="29" dxfId="159" operator="containsText" text="Заповніть">
      <formula>NOT(ISERROR(SEARCH("Заповніть",Q34)))</formula>
    </cfRule>
  </conditionalFormatting>
  <conditionalFormatting sqref="Q14">
    <cfRule type="containsText" priority="26" dxfId="159" operator="containsText" stopIfTrue="1" text="ЗАПОВНІТЬ адресу">
      <formula>NOT(ISERROR(SEARCH("ЗАПОВНІТЬ адресу",Q14)))</formula>
    </cfRule>
  </conditionalFormatting>
  <conditionalFormatting sqref="O20:P22 O25:P27 O30:P36 O38:P43 O37 O44">
    <cfRule type="cellIs" priority="25" dxfId="160" operator="equal" stopIfTrue="1">
      <formula>0</formula>
    </cfRule>
  </conditionalFormatting>
  <conditionalFormatting sqref="Q12">
    <cfRule type="containsText" priority="24" dxfId="159" operator="containsText" stopIfTrue="1" text="ЗАПОВНІТЬ назву">
      <formula>NOT(ISERROR(SEARCH("ЗАПОВНІТЬ назву",Q12)))</formula>
    </cfRule>
  </conditionalFormatting>
  <conditionalFormatting sqref="P49 P51 P53">
    <cfRule type="containsText" priority="16" dxfId="159" operator="containsText" stopIfTrue="1" text="ЗАПОВНІТЬ ПРІЗВИЩЕ">
      <formula>NOT(ISERROR(SEARCH("ЗАПОВНІТЬ ПРІЗВИЩЕ",P49)))</formula>
    </cfRule>
  </conditionalFormatting>
  <conditionalFormatting sqref="Q45:Q49">
    <cfRule type="containsText" priority="14" dxfId="159" operator="containsText" text="Заповніть">
      <formula>NOT(ISERROR(SEARCH("Заповніть",Q45)))</formula>
    </cfRule>
  </conditionalFormatting>
  <conditionalFormatting sqref="B50 B54">
    <cfRule type="containsText" priority="13" dxfId="159" operator="containsText" stopIfTrue="1" text="ЗАПОВНІТЬ">
      <formula>NOT(ISERROR(SEARCH("ЗАПОВНІТЬ",B50)))</formula>
    </cfRule>
  </conditionalFormatting>
  <conditionalFormatting sqref="O45:P48">
    <cfRule type="cellIs" priority="11" dxfId="160" operator="equal" stopIfTrue="1">
      <formula>0</formula>
    </cfRule>
  </conditionalFormatting>
  <conditionalFormatting sqref="O23:P24">
    <cfRule type="cellIs" priority="4" dxfId="160" operator="equal" stopIfTrue="1">
      <formula>0</formula>
    </cfRule>
  </conditionalFormatting>
  <conditionalFormatting sqref="O28:P29">
    <cfRule type="cellIs" priority="3" dxfId="160" operator="equal" stopIfTrue="1">
      <formula>0</formula>
    </cfRule>
  </conditionalFormatting>
  <conditionalFormatting sqref="P37">
    <cfRule type="cellIs" priority="2" dxfId="160" operator="equal" stopIfTrue="1">
      <formula>0</formula>
    </cfRule>
  </conditionalFormatting>
  <conditionalFormatting sqref="P44">
    <cfRule type="cellIs" priority="1" dxfId="160" operator="equal" stopIfTrue="1">
      <formula>0</formula>
    </cfRule>
  </conditionalFormatting>
  <printOptions horizontalCentered="1"/>
  <pageMargins left="0.31496062992125984" right="0.15748031496062992" top="0.4724409448818898" bottom="0.2362204724409449" header="0.15748031496062992" footer="0.2362204724409449"/>
  <pageSetup cellComments="asDisplayed" fitToHeight="1" fitToWidth="1"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Шкурко Світлана Петрівна</dc:creator>
  <cp:keywords/>
  <dc:description/>
  <cp:lastModifiedBy>Olga</cp:lastModifiedBy>
  <cp:lastPrinted>2019-10-17T07:26:26Z</cp:lastPrinted>
  <dcterms:created xsi:type="dcterms:W3CDTF">2005-08-04T09:29:34Z</dcterms:created>
  <dcterms:modified xsi:type="dcterms:W3CDTF">2019-12-06T12:13:59Z</dcterms:modified>
  <cp:category/>
  <cp:version/>
  <cp:contentType/>
  <cp:contentStatus/>
</cp:coreProperties>
</file>