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360" yWindow="60" windowWidth="11340" windowHeight="6105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<sst xmlns="http://schemas.openxmlformats.org/spreadsheetml/2006/main" count="128" uniqueCount="126">
  <si>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</si>
  <si>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</si>
  <si>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</si>
  <si>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</si>
  <si>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</si>
  <si>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</si>
  <si>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</si>
  <si>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</si>
  <si>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</si>
  <si>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</si>
  <si>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</si>
  <si>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</si>
  <si>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</si>
  <si>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</si>
  <si>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</si>
  <si>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</si>
  <si>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</si>
  <si>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</si>
  <si>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</si>
  <si>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</si>
  <si>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</si>
  <si>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</si>
  <si>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</si>
  <si>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</si>
  <si>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</si>
  <si>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</si>
  <si>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</si>
  <si>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</si>
  <si>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</si>
  <si>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</si>
  <si>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</si>
  <si>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</si>
  <si>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</si>
  <si>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</si>
  <si>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</si>
  <si>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</si>
  <si>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</si>
  <si>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</si>
  <si>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</si>
  <si>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</si>
  <si>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</si>
  <si>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</si>
  <si>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</si>
  <si>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</si>
  <si>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</si>
  <si>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</si>
  <si>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</si>
  <si>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</si>
  <si>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</si>
  <si>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</si>
  <si>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</si>
  <si>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</si>
  <si>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</si>
  <si>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</si>
  <si>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</si>
  <si>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</si>
  <si>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</si>
  <si>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</si>
  <si>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</si>
  <si>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</si>
  <si>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</si>
  <si>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</si>
  <si>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</si>
  <si>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</si>
  <si>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</si>
  <si>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</si>
  <si>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</si>
  <si>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</si>
  <si>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</si>
  <si>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</si>
  <si>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</si>
  <si>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</si>
  <si>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</si>
  <si>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</si>
  <si>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</si>
  <si>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</si>
  <si>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</si>
  <si>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</si>
  <si>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</si>
  <si>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</si>
  <si>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</si>
  <si>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</si>
  <si>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</si>
  <si>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</si>
  <si>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</si>
  <si>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</si>
  <si>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</si>
  <si>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</si>
  <si>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</si>
  <si>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</si>
  <si>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</si>
  <si>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</si>
  <si>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</si>
  <si>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</si>
  <si>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</si>
  <si>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</si>
  <si>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 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</si>
  <si>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</si>
  <si>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Субвенція з місцевого бюджету на здійснення природоохоронних заходів</t>
  </si>
  <si>
    <t xml:space="preserve">Дотації з місцевих бюджетів іншим місцевим бюджетам 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</si>
  <si>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</si>
  <si>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</si>
  <si>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</si>
  <si>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</si>
  <si>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</si>
  <si>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</si>
  <si>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</si>
  <si>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Субвенція з державного бюджету місцевим бюджетам на будівництво нових, реконструкцію та капітальний ремонт існуючих спортивних п`ятдесятиметрових і двадцятип`ятиметрових басейнів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</si>
  <si>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</si>
  <si>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</si>
  <si>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</si>
  <si>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Кошти від відчуження майна, що належить Автономній Республіці Крим та майна, що перебуває в комунальній власності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</si>
  <si>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</si>
  <si>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</si>
  <si>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</si>
  <si>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</si>
  <si>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</si>
  <si>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Яна ЧАБАН</t>
  </si>
  <si>
    <t>Рентна плата за використання інших природніх ресурсів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</si>
  <si>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</si>
  <si>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</si>
  <si>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бюджетних установ від реалізації в установленому порядку майна (крім нерухомого майна)</t>
  </si>
  <si>
    <t>Секретар Мелітопольської міської ради</t>
  </si>
  <si>
    <t>Роман РОМАНОВ</t>
  </si>
  <si>
    <t>Доходи місцевого бюджету  на 2020 рік</t>
  </si>
  <si>
    <t>(код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</si>
</sst>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/>
    <xf numFmtId="0" fontId="8" fillId="0" borderId="2" xfId="0" applyFont="1" applyBorder="1"/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1" fillId="0" borderId="0" xfId="0" applyFont="1" applyBorder="1"/>
    <xf numFmtId="0" fontId="10" fillId="0" borderId="2" xfId="0" applyFont="1" applyBorder="1"/>
    <xf numFmtId="0" fontId="1" fillId="0" borderId="0" xfId="0" applyFont="1" applyAlignment="1">
      <alignment wrapText="1"/>
    </xf>
    <xf numFmtId="0" fontId="7" fillId="0" borderId="2" xfId="0" applyFont="1" applyBorder="1"/>
    <xf numFmtId="1" fontId="1" fillId="0" borderId="0" xfId="0" applyNumberFormat="1" applyFont="1"/>
    <xf numFmtId="0" fontId="7" fillId="0" borderId="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4" fontId="7" fillId="0" borderId="1" xfId="0" applyNumberFormat="1" applyFont="1" applyBorder="1"/>
    <xf numFmtId="4" fontId="10" fillId="0" borderId="1" xfId="0" applyNumberFormat="1" applyFont="1" applyBorder="1"/>
    <xf numFmtId="4" fontId="8" fillId="0" borderId="1" xfId="0" applyNumberFormat="1" applyFont="1" applyBorder="1"/>
    <xf numFmtId="4" fontId="8" fillId="0" borderId="1" xfId="0" applyNumberFormat="1" applyFont="1" applyBorder="1"/>
    <xf numFmtId="4" fontId="7" fillId="0" borderId="1" xfId="0" applyNumberFormat="1" applyFont="1" applyBorder="1"/>
    <xf numFmtId="4" fontId="1" fillId="0" borderId="0" xfId="0" applyNumberFormat="1" applyFont="1"/>
    <xf numFmtId="4" fontId="7" fillId="0" borderId="3" xfId="0" applyNumberFormat="1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20" applyFont="1" applyBorder="1" applyAlignment="1" applyProtection="1">
      <alignment/>
      <protection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/>
    <xf numFmtId="4" fontId="10" fillId="0" borderId="3" xfId="0" applyNumberFormat="1" applyFont="1" applyBorder="1"/>
    <xf numFmtId="4" fontId="8" fillId="0" borderId="3" xfId="0" applyNumberFormat="1" applyFont="1" applyBorder="1"/>
    <xf numFmtId="4" fontId="8" fillId="0" borderId="3" xfId="0" applyNumberFormat="1" applyFont="1" applyBorder="1"/>
    <xf numFmtId="0" fontId="11" fillId="0" borderId="2" xfId="0" applyFont="1" applyBorder="1"/>
    <xf numFmtId="0" fontId="10" fillId="0" borderId="2" xfId="20" applyFont="1" applyBorder="1" applyAlignment="1" applyProtection="1">
      <alignment/>
      <protection/>
    </xf>
    <xf numFmtId="0" fontId="8" fillId="0" borderId="4" xfId="0" applyFont="1" applyBorder="1"/>
    <xf numFmtId="0" fontId="3" fillId="0" borderId="5" xfId="0" applyFont="1" applyBorder="1" applyAlignment="1">
      <alignment wrapText="1"/>
    </xf>
    <xf numFmtId="4" fontId="7" fillId="0" borderId="6" xfId="0" applyNumberFormat="1" applyFont="1" applyBorder="1"/>
    <xf numFmtId="4" fontId="7" fillId="0" borderId="5" xfId="0" applyNumberFormat="1" applyFont="1" applyBorder="1"/>
    <xf numFmtId="0" fontId="12" fillId="0" borderId="0" xfId="0" applyFont="1" applyAlignment="1">
      <alignment wrapText="1"/>
    </xf>
    <xf numFmtId="0" fontId="12" fillId="0" borderId="0" xfId="0" applyFont="1"/>
    <xf numFmtId="4" fontId="10" fillId="0" borderId="0" xfId="0" applyNumberFormat="1" applyFont="1" applyFill="1" applyBorder="1"/>
    <xf numFmtId="4" fontId="8" fillId="0" borderId="0" xfId="0" applyNumberFormat="1" applyFont="1" applyFill="1" applyBorder="1"/>
    <xf numFmtId="0" fontId="1" fillId="0" borderId="0" xfId="0" applyFont="1" applyAlignment="1">
      <alignment horizontal="right"/>
    </xf>
    <xf numFmtId="4" fontId="7" fillId="0" borderId="1" xfId="0" applyNumberFormat="1" applyFont="1" applyFill="1" applyBorder="1"/>
    <xf numFmtId="4" fontId="1" fillId="0" borderId="0" xfId="0" applyNumberFormat="1" applyFont="1"/>
    <xf numFmtId="0" fontId="1" fillId="0" borderId="0" xfId="0" applyFont="1"/>
    <xf numFmtId="0" fontId="12" fillId="0" borderId="0" xfId="0" applyFont="1"/>
    <xf numFmtId="4" fontId="8" fillId="0" borderId="3" xfId="0" applyNumberFormat="1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4" fontId="3" fillId="0" borderId="0" xfId="0" applyNumberFormat="1" applyFont="1"/>
    <xf numFmtId="4" fontId="8" fillId="0" borderId="1" xfId="0" applyNumberFormat="1" applyFont="1" applyFill="1" applyBorder="1"/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/>
    <xf numFmtId="0" fontId="6" fillId="0" borderId="1" xfId="0" applyFont="1" applyBorder="1" applyAlignment="1">
      <alignment horizontal="left" wrapText="1"/>
    </xf>
    <xf numFmtId="1" fontId="8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1" fontId="2" fillId="0" borderId="2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/>
    </xf>
    <xf numFmtId="0" fontId="15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8"/>
  <sheetViews>
    <sheetView tabSelected="1" workbookViewId="0" topLeftCell="A96">
      <selection activeCell="F142" sqref="F141:F142"/>
    </sheetView>
  </sheetViews>
  <sheetFormatPr defaultColWidth="9.125" defaultRowHeight="12.75"/>
  <cols>
    <col min="1" max="1" width="9.25390625" style="1" customWidth="1"/>
    <col min="2" max="2" width="50.375" style="1" customWidth="1"/>
    <col min="3" max="3" width="16.625" style="1" customWidth="1"/>
    <col min="4" max="5" width="13.625" style="1" customWidth="1"/>
    <col min="6" max="6" width="13.375" style="1" customWidth="1"/>
    <col min="7" max="7" width="13.875" style="1" customWidth="1"/>
    <col min="8" max="8" width="9.125" style="1" customWidth="1"/>
    <col min="9" max="9" width="13.875" style="1" bestFit="1" customWidth="1"/>
    <col min="10" max="16384" width="9.125" style="1" customWidth="1"/>
  </cols>
  <sheetData>
    <row r="1" spans="3:6" ht="12.75">
      <c r="C1" s="2"/>
      <c r="D1" s="2"/>
      <c r="E1" s="2" t="s">
        <v>13</v>
      </c>
      <c r="F1" s="2"/>
    </row>
    <row r="2" spans="3:6" ht="12.75">
      <c r="C2" s="9"/>
      <c r="D2" s="9"/>
      <c r="E2" s="9" t="s">
        <v>17</v>
      </c>
      <c r="F2" s="9"/>
    </row>
    <row r="3" spans="3:6" ht="12.75">
      <c r="C3" s="9"/>
      <c r="D3" s="9"/>
      <c r="E3" s="9" t="s">
        <v>16</v>
      </c>
      <c r="F3" s="9"/>
    </row>
    <row r="4" spans="3:6" ht="12.75">
      <c r="C4" s="3"/>
      <c r="D4" s="3"/>
      <c r="E4" s="3" t="s">
        <v>18</v>
      </c>
      <c r="F4" s="3"/>
    </row>
    <row r="5" spans="1:7" ht="12.75">
      <c r="A5" s="4"/>
      <c r="B5" s="5"/>
      <c r="C5" s="9"/>
      <c r="D5" s="9"/>
      <c r="E5" s="9" t="s">
        <v>14</v>
      </c>
      <c r="F5" s="9"/>
      <c r="G5" s="4"/>
    </row>
    <row r="6" spans="1:7" ht="12.75">
      <c r="A6" s="4"/>
      <c r="B6" s="5"/>
      <c r="C6" s="3"/>
      <c r="D6" s="3"/>
      <c r="E6" s="3"/>
      <c r="F6" s="3"/>
      <c r="G6" s="4"/>
    </row>
    <row r="7" spans="1:7" ht="18.6" customHeight="1">
      <c r="A7" s="75" t="s">
        <v>124</v>
      </c>
      <c r="B7" s="75"/>
      <c r="C7" s="75"/>
      <c r="D7" s="75"/>
      <c r="E7" s="75"/>
      <c r="F7" s="75"/>
      <c r="G7" s="6"/>
    </row>
    <row r="8" spans="1:7" ht="18.6" customHeight="1">
      <c r="A8" s="69"/>
      <c r="B8" s="69"/>
      <c r="C8" s="69"/>
      <c r="D8" s="69"/>
      <c r="E8" s="69"/>
      <c r="F8" s="69"/>
      <c r="G8" s="6"/>
    </row>
    <row r="9" spans="1:7" ht="18.6" customHeight="1">
      <c r="A9" s="78">
        <v>2310700000</v>
      </c>
      <c r="B9" s="78"/>
      <c r="C9" s="69"/>
      <c r="D9" s="69"/>
      <c r="E9" s="69"/>
      <c r="F9" s="69"/>
      <c r="G9" s="6"/>
    </row>
    <row r="10" spans="1:7" ht="18.6" customHeight="1">
      <c r="A10" s="79" t="s">
        <v>125</v>
      </c>
      <c r="B10" s="79"/>
      <c r="C10" s="69"/>
      <c r="D10" s="69"/>
      <c r="E10" s="69"/>
      <c r="F10" s="69"/>
      <c r="G10" s="6"/>
    </row>
    <row r="11" spans="1:7" ht="18">
      <c r="A11" s="7"/>
      <c r="B11" s="8"/>
      <c r="C11" s="8"/>
      <c r="D11" s="8"/>
      <c r="E11" s="9"/>
      <c r="F11" s="57" t="s">
        <v>19</v>
      </c>
      <c r="G11" s="8"/>
    </row>
    <row r="12" ht="1.15" customHeight="1" thickBot="1">
      <c r="F12" s="80"/>
    </row>
    <row r="13" spans="1:6" ht="27.75" customHeight="1">
      <c r="A13" s="70" t="s">
        <v>0</v>
      </c>
      <c r="B13" s="72" t="s">
        <v>88</v>
      </c>
      <c r="C13" s="74" t="s">
        <v>89</v>
      </c>
      <c r="D13" s="74" t="s">
        <v>77</v>
      </c>
      <c r="E13" s="74" t="s">
        <v>15</v>
      </c>
      <c r="F13" s="77"/>
    </row>
    <row r="14" spans="1:6" ht="47.25" customHeight="1">
      <c r="A14" s="71"/>
      <c r="B14" s="73"/>
      <c r="C14" s="81"/>
      <c r="D14" s="76"/>
      <c r="E14" s="10" t="s">
        <v>90</v>
      </c>
      <c r="F14" s="42" t="s">
        <v>20</v>
      </c>
    </row>
    <row r="15" spans="1:7" ht="15" customHeight="1">
      <c r="A15" s="12">
        <v>10000000</v>
      </c>
      <c r="B15" s="11" t="s">
        <v>1</v>
      </c>
      <c r="C15" s="29">
        <f>SUM(D15+E15)</f>
        <v>655060000</v>
      </c>
      <c r="D15" s="25">
        <f>SUM(D16+D24+D27+D29)</f>
        <v>654860000</v>
      </c>
      <c r="E15" s="25">
        <f>SUM(E16+E27+E29+E47)</f>
        <v>200000</v>
      </c>
      <c r="F15" s="43">
        <f>SUM(+F27+F29+F47)</f>
        <v>0</v>
      </c>
      <c r="G15" s="30"/>
    </row>
    <row r="16" spans="1:6" ht="22.9" customHeight="1">
      <c r="A16" s="12">
        <v>11000000</v>
      </c>
      <c r="B16" s="32" t="s">
        <v>2</v>
      </c>
      <c r="C16" s="29">
        <f aca="true" t="shared" si="0" ref="C16:C80">SUM(D16+E16)</f>
        <v>425550000</v>
      </c>
      <c r="D16" s="25">
        <f>SUM(D17+D22)</f>
        <v>425550000</v>
      </c>
      <c r="E16" s="25">
        <f>SUM(E17+E22)</f>
        <v>0</v>
      </c>
      <c r="F16" s="43">
        <f>SUM(F17+F22)</f>
        <v>0</v>
      </c>
    </row>
    <row r="17" spans="1:7" ht="16.15" customHeight="1">
      <c r="A17" s="21">
        <v>11010000</v>
      </c>
      <c r="B17" s="33" t="s">
        <v>58</v>
      </c>
      <c r="C17" s="29">
        <f t="shared" si="0"/>
        <v>425000000</v>
      </c>
      <c r="D17" s="29">
        <f>SUM(D18:D21)</f>
        <v>425000000</v>
      </c>
      <c r="E17" s="29">
        <f>SUM(E18:E21)</f>
        <v>0</v>
      </c>
      <c r="F17" s="31">
        <f>SUM(F18:F21)</f>
        <v>0</v>
      </c>
      <c r="G17" s="67"/>
    </row>
    <row r="18" spans="1:252" s="18" customFormat="1" ht="22.15" customHeight="1">
      <c r="A18" s="19">
        <v>11010100</v>
      </c>
      <c r="B18" s="24" t="s">
        <v>55</v>
      </c>
      <c r="C18" s="29">
        <f t="shared" si="0"/>
        <v>375000000</v>
      </c>
      <c r="D18" s="26">
        <v>375000000</v>
      </c>
      <c r="E18" s="26">
        <v>0</v>
      </c>
      <c r="F18" s="44">
        <v>0</v>
      </c>
      <c r="G18" s="55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</row>
    <row r="19" spans="1:252" s="18" customFormat="1" ht="44.45" customHeight="1">
      <c r="A19" s="16">
        <v>11010200</v>
      </c>
      <c r="B19" s="34" t="s">
        <v>53</v>
      </c>
      <c r="C19" s="29">
        <f t="shared" si="0"/>
        <v>36000000</v>
      </c>
      <c r="D19" s="27">
        <v>36000000</v>
      </c>
      <c r="E19" s="27">
        <v>0</v>
      </c>
      <c r="F19" s="45">
        <v>0</v>
      </c>
      <c r="G19" s="56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</row>
    <row r="20" spans="1:252" s="18" customFormat="1" ht="24" customHeight="1">
      <c r="A20" s="16">
        <v>11010400</v>
      </c>
      <c r="B20" s="34" t="s">
        <v>57</v>
      </c>
      <c r="C20" s="29">
        <f t="shared" si="0"/>
        <v>6800000</v>
      </c>
      <c r="D20" s="27">
        <v>6800000</v>
      </c>
      <c r="E20" s="27">
        <v>0</v>
      </c>
      <c r="F20" s="45">
        <v>0</v>
      </c>
      <c r="G20" s="56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</row>
    <row r="21" spans="1:252" s="18" customFormat="1" ht="21.6" customHeight="1">
      <c r="A21" s="16">
        <v>11010500</v>
      </c>
      <c r="B21" s="34" t="s">
        <v>54</v>
      </c>
      <c r="C21" s="29">
        <f t="shared" si="0"/>
        <v>7200000</v>
      </c>
      <c r="D21" s="27">
        <v>7200000</v>
      </c>
      <c r="E21" s="27">
        <v>0</v>
      </c>
      <c r="F21" s="45">
        <v>0</v>
      </c>
      <c r="G21" s="56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</row>
    <row r="22" spans="1:6" ht="12.75">
      <c r="A22" s="21">
        <v>11020000</v>
      </c>
      <c r="B22" s="33" t="s">
        <v>25</v>
      </c>
      <c r="C22" s="29">
        <f t="shared" si="0"/>
        <v>550000</v>
      </c>
      <c r="D22" s="29">
        <f>SUM(D23:D23)</f>
        <v>550000</v>
      </c>
      <c r="E22" s="29">
        <f>SUM(E23:E23)</f>
        <v>0</v>
      </c>
      <c r="F22" s="31">
        <f>SUM(F23:F23)</f>
        <v>0</v>
      </c>
    </row>
    <row r="23" spans="1:6" ht="25.5" customHeight="1">
      <c r="A23" s="13">
        <v>11020200</v>
      </c>
      <c r="B23" s="35" t="s">
        <v>34</v>
      </c>
      <c r="C23" s="29">
        <f t="shared" si="0"/>
        <v>550000</v>
      </c>
      <c r="D23" s="27">
        <v>550000</v>
      </c>
      <c r="E23" s="28">
        <v>0</v>
      </c>
      <c r="F23" s="46">
        <v>0</v>
      </c>
    </row>
    <row r="24" spans="1:6" ht="15" customHeight="1">
      <c r="A24" s="21">
        <v>13000000</v>
      </c>
      <c r="B24" s="33" t="s">
        <v>118</v>
      </c>
      <c r="C24" s="29">
        <f t="shared" si="0"/>
        <v>30000</v>
      </c>
      <c r="D24" s="29">
        <f>SUM(D25)</f>
        <v>30000</v>
      </c>
      <c r="E24" s="28">
        <v>0</v>
      </c>
      <c r="F24" s="46">
        <v>0</v>
      </c>
    </row>
    <row r="25" spans="1:6" s="60" customFormat="1" ht="13.15" customHeight="1">
      <c r="A25" s="21">
        <v>13030000</v>
      </c>
      <c r="B25" s="33" t="s">
        <v>119</v>
      </c>
      <c r="C25" s="29">
        <f t="shared" si="0"/>
        <v>30000</v>
      </c>
      <c r="D25" s="29">
        <f>SUM(D26)</f>
        <v>30000</v>
      </c>
      <c r="E25" s="27">
        <v>0</v>
      </c>
      <c r="F25" s="45">
        <v>0</v>
      </c>
    </row>
    <row r="26" spans="1:6" s="60" customFormat="1" ht="25.5" customHeight="1">
      <c r="A26" s="16">
        <v>13030100</v>
      </c>
      <c r="B26" s="34" t="s">
        <v>120</v>
      </c>
      <c r="C26" s="29">
        <f t="shared" si="0"/>
        <v>30000</v>
      </c>
      <c r="D26" s="27">
        <v>30000</v>
      </c>
      <c r="E26" s="27">
        <v>0</v>
      </c>
      <c r="F26" s="45">
        <v>0</v>
      </c>
    </row>
    <row r="27" spans="1:7" ht="12.75">
      <c r="A27" s="21">
        <v>14000000</v>
      </c>
      <c r="B27" s="37" t="s">
        <v>60</v>
      </c>
      <c r="C27" s="29">
        <f>SUM(D27+E27)</f>
        <v>40000000</v>
      </c>
      <c r="D27" s="29">
        <f>SUM(D28)</f>
        <v>40000000</v>
      </c>
      <c r="E27" s="29">
        <f>SUM(E28)</f>
        <v>0</v>
      </c>
      <c r="F27" s="31">
        <v>0</v>
      </c>
      <c r="G27" s="30"/>
    </row>
    <row r="28" spans="1:6" ht="26.45" customHeight="1">
      <c r="A28" s="21">
        <v>14040000</v>
      </c>
      <c r="B28" s="40" t="s">
        <v>61</v>
      </c>
      <c r="C28" s="29">
        <f t="shared" si="0"/>
        <v>40000000</v>
      </c>
      <c r="D28" s="29">
        <v>40000000</v>
      </c>
      <c r="E28" s="29">
        <v>0</v>
      </c>
      <c r="F28" s="31">
        <v>0</v>
      </c>
    </row>
    <row r="29" spans="1:6" ht="12.75">
      <c r="A29" s="47">
        <v>18000000</v>
      </c>
      <c r="B29" s="36" t="s">
        <v>62</v>
      </c>
      <c r="C29" s="29">
        <f t="shared" si="0"/>
        <v>189280000</v>
      </c>
      <c r="D29" s="29">
        <f>SUM(D30+D41+D44)</f>
        <v>189280000</v>
      </c>
      <c r="E29" s="29">
        <f>SUM(E30+E41+E44)</f>
        <v>0</v>
      </c>
      <c r="F29" s="31">
        <f>SUM(F30+F41+F44)</f>
        <v>0</v>
      </c>
    </row>
    <row r="30" spans="1:7" ht="12.75">
      <c r="A30" s="47">
        <v>18010000</v>
      </c>
      <c r="B30" s="37" t="s">
        <v>63</v>
      </c>
      <c r="C30" s="29">
        <f t="shared" si="0"/>
        <v>74140000</v>
      </c>
      <c r="D30" s="29">
        <f>SUM(D31:D40)</f>
        <v>74140000</v>
      </c>
      <c r="E30" s="29">
        <f>SUM(E31:E40)</f>
        <v>0</v>
      </c>
      <c r="F30" s="31">
        <f>SUM(F31:F40)</f>
        <v>0</v>
      </c>
      <c r="G30" s="30"/>
    </row>
    <row r="31" spans="1:7" ht="25.9" customHeight="1">
      <c r="A31" s="48">
        <v>18010100</v>
      </c>
      <c r="B31" s="24" t="s">
        <v>64</v>
      </c>
      <c r="C31" s="29">
        <f t="shared" si="0"/>
        <v>120000</v>
      </c>
      <c r="D31" s="27">
        <v>120000</v>
      </c>
      <c r="E31" s="27">
        <v>0</v>
      </c>
      <c r="F31" s="45">
        <v>0</v>
      </c>
      <c r="G31" s="30"/>
    </row>
    <row r="32" spans="1:6" ht="27" customHeight="1">
      <c r="A32" s="16">
        <v>18010200</v>
      </c>
      <c r="B32" s="24" t="s">
        <v>65</v>
      </c>
      <c r="C32" s="29">
        <f t="shared" si="0"/>
        <v>3900000</v>
      </c>
      <c r="D32" s="27">
        <v>3900000</v>
      </c>
      <c r="E32" s="27">
        <v>0</v>
      </c>
      <c r="F32" s="45">
        <v>0</v>
      </c>
    </row>
    <row r="33" spans="1:6" ht="27.6" customHeight="1">
      <c r="A33" s="16">
        <v>18010300</v>
      </c>
      <c r="B33" s="24" t="s">
        <v>66</v>
      </c>
      <c r="C33" s="29">
        <f t="shared" si="0"/>
        <v>7200000</v>
      </c>
      <c r="D33" s="27">
        <v>7200000</v>
      </c>
      <c r="E33" s="27">
        <v>0</v>
      </c>
      <c r="F33" s="45">
        <v>0</v>
      </c>
    </row>
    <row r="34" spans="1:7" ht="24" customHeight="1">
      <c r="A34" s="16">
        <v>18010400</v>
      </c>
      <c r="B34" s="24" t="s">
        <v>67</v>
      </c>
      <c r="C34" s="29">
        <f t="shared" si="0"/>
        <v>8800000</v>
      </c>
      <c r="D34" s="27">
        <v>8800000</v>
      </c>
      <c r="E34" s="27">
        <v>0</v>
      </c>
      <c r="F34" s="45">
        <v>0</v>
      </c>
      <c r="G34" s="67"/>
    </row>
    <row r="35" spans="1:7" ht="12.75">
      <c r="A35" s="16">
        <v>18010500</v>
      </c>
      <c r="B35" s="38" t="s">
        <v>21</v>
      </c>
      <c r="C35" s="29">
        <f t="shared" si="0"/>
        <v>17100000</v>
      </c>
      <c r="D35" s="27">
        <v>17100000</v>
      </c>
      <c r="E35" s="27">
        <v>0</v>
      </c>
      <c r="F35" s="45">
        <v>0</v>
      </c>
      <c r="G35" s="30"/>
    </row>
    <row r="36" spans="1:6" ht="12.75">
      <c r="A36" s="16">
        <v>18010600</v>
      </c>
      <c r="B36" s="38" t="s">
        <v>22</v>
      </c>
      <c r="C36" s="29">
        <f t="shared" si="0"/>
        <v>23000000</v>
      </c>
      <c r="D36" s="27">
        <v>23000000</v>
      </c>
      <c r="E36" s="27">
        <v>0</v>
      </c>
      <c r="F36" s="45">
        <v>0</v>
      </c>
    </row>
    <row r="37" spans="1:7" ht="12.75">
      <c r="A37" s="16">
        <v>18010700</v>
      </c>
      <c r="B37" s="38" t="s">
        <v>23</v>
      </c>
      <c r="C37" s="29">
        <f t="shared" si="0"/>
        <v>1300000</v>
      </c>
      <c r="D37" s="27">
        <v>1300000</v>
      </c>
      <c r="E37" s="27">
        <v>0</v>
      </c>
      <c r="F37" s="45">
        <v>0</v>
      </c>
      <c r="G37" s="30"/>
    </row>
    <row r="38" spans="1:7" ht="12.75">
      <c r="A38" s="16">
        <v>18010900</v>
      </c>
      <c r="B38" s="38" t="s">
        <v>24</v>
      </c>
      <c r="C38" s="29">
        <f t="shared" si="0"/>
        <v>12100000</v>
      </c>
      <c r="D38" s="27">
        <v>12100000</v>
      </c>
      <c r="E38" s="27">
        <v>0</v>
      </c>
      <c r="F38" s="45">
        <v>0</v>
      </c>
      <c r="G38" s="30"/>
    </row>
    <row r="39" spans="1:7" ht="12.75">
      <c r="A39" s="16">
        <v>18011000</v>
      </c>
      <c r="B39" s="38" t="s">
        <v>68</v>
      </c>
      <c r="C39" s="29">
        <f t="shared" si="0"/>
        <v>270000</v>
      </c>
      <c r="D39" s="27">
        <v>270000</v>
      </c>
      <c r="E39" s="27">
        <v>0</v>
      </c>
      <c r="F39" s="45">
        <v>0</v>
      </c>
      <c r="G39" s="30"/>
    </row>
    <row r="40" spans="1:6" ht="12.75">
      <c r="A40" s="16">
        <v>18011100</v>
      </c>
      <c r="B40" s="38" t="s">
        <v>69</v>
      </c>
      <c r="C40" s="29">
        <f t="shared" si="0"/>
        <v>350000</v>
      </c>
      <c r="D40" s="27">
        <v>350000</v>
      </c>
      <c r="E40" s="27">
        <v>0</v>
      </c>
      <c r="F40" s="45">
        <v>0</v>
      </c>
    </row>
    <row r="41" spans="1:7" ht="12.75">
      <c r="A41" s="21">
        <v>18030000</v>
      </c>
      <c r="B41" s="39" t="s">
        <v>33</v>
      </c>
      <c r="C41" s="29">
        <f t="shared" si="0"/>
        <v>140000</v>
      </c>
      <c r="D41" s="29">
        <f>SUM(D42:D43)</f>
        <v>140000</v>
      </c>
      <c r="E41" s="29">
        <f>SUM(E42:E43)</f>
        <v>0</v>
      </c>
      <c r="F41" s="31">
        <f>SUM(F42:F43)</f>
        <v>0</v>
      </c>
      <c r="G41" s="67"/>
    </row>
    <row r="42" spans="1:6" ht="12.75">
      <c r="A42" s="16">
        <v>18030100</v>
      </c>
      <c r="B42" s="24" t="s">
        <v>35</v>
      </c>
      <c r="C42" s="29">
        <f t="shared" si="0"/>
        <v>98000</v>
      </c>
      <c r="D42" s="27">
        <v>98000</v>
      </c>
      <c r="E42" s="27">
        <v>0</v>
      </c>
      <c r="F42" s="45">
        <v>0</v>
      </c>
    </row>
    <row r="43" spans="1:6" ht="12.75">
      <c r="A43" s="16">
        <v>18030200</v>
      </c>
      <c r="B43" s="24" t="s">
        <v>36</v>
      </c>
      <c r="C43" s="29">
        <f t="shared" si="0"/>
        <v>42000</v>
      </c>
      <c r="D43" s="27">
        <v>42000</v>
      </c>
      <c r="E43" s="27">
        <v>0</v>
      </c>
      <c r="F43" s="45">
        <v>0</v>
      </c>
    </row>
    <row r="44" spans="1:7" ht="12.75">
      <c r="A44" s="21">
        <v>18050000</v>
      </c>
      <c r="B44" s="33" t="s">
        <v>37</v>
      </c>
      <c r="C44" s="29">
        <f t="shared" si="0"/>
        <v>115000000</v>
      </c>
      <c r="D44" s="25">
        <f>SUM(D45:D46)</f>
        <v>115000000</v>
      </c>
      <c r="E44" s="25">
        <f>SUM(E45:E46)</f>
        <v>0</v>
      </c>
      <c r="F44" s="43">
        <f>SUM(F45:F46)</f>
        <v>0</v>
      </c>
      <c r="G44" s="83"/>
    </row>
    <row r="45" spans="1:6" ht="12.75">
      <c r="A45" s="16">
        <v>18050300</v>
      </c>
      <c r="B45" s="34" t="s">
        <v>38</v>
      </c>
      <c r="C45" s="29">
        <f t="shared" si="0"/>
        <v>18400000</v>
      </c>
      <c r="D45" s="28">
        <v>18400000</v>
      </c>
      <c r="E45" s="28">
        <v>0</v>
      </c>
      <c r="F45" s="46">
        <v>0</v>
      </c>
    </row>
    <row r="46" spans="1:6" ht="12.75">
      <c r="A46" s="16">
        <v>18050400</v>
      </c>
      <c r="B46" s="34" t="s">
        <v>39</v>
      </c>
      <c r="C46" s="29">
        <f t="shared" si="0"/>
        <v>96600000</v>
      </c>
      <c r="D46" s="28">
        <v>96600000</v>
      </c>
      <c r="E46" s="28">
        <v>0</v>
      </c>
      <c r="F46" s="46">
        <v>0</v>
      </c>
    </row>
    <row r="47" spans="1:6" ht="12.75">
      <c r="A47" s="21">
        <v>19000000</v>
      </c>
      <c r="B47" s="33" t="s">
        <v>40</v>
      </c>
      <c r="C47" s="29">
        <f>SUM(C48)</f>
        <v>200000</v>
      </c>
      <c r="D47" s="29">
        <f>SUM(D48)</f>
        <v>0</v>
      </c>
      <c r="E47" s="29">
        <f>SUM(E48)</f>
        <v>200000</v>
      </c>
      <c r="F47" s="31">
        <f>SUM(F48)</f>
        <v>0</v>
      </c>
    </row>
    <row r="48" spans="1:6" ht="12.75">
      <c r="A48" s="21">
        <v>19010000</v>
      </c>
      <c r="B48" s="33" t="s">
        <v>48</v>
      </c>
      <c r="C48" s="29">
        <f t="shared" si="0"/>
        <v>200000</v>
      </c>
      <c r="D48" s="29">
        <f>SUM(D49:D51)</f>
        <v>0</v>
      </c>
      <c r="E48" s="29">
        <f>SUM(E49:E51)</f>
        <v>200000</v>
      </c>
      <c r="F48" s="31">
        <f>SUM(F49:F51)</f>
        <v>0</v>
      </c>
    </row>
    <row r="49" spans="1:6" ht="23.45" customHeight="1">
      <c r="A49" s="16">
        <v>19010100</v>
      </c>
      <c r="B49" s="34" t="s">
        <v>49</v>
      </c>
      <c r="C49" s="29">
        <f t="shared" si="0"/>
        <v>176000</v>
      </c>
      <c r="D49" s="27">
        <v>0</v>
      </c>
      <c r="E49" s="27">
        <v>176000</v>
      </c>
      <c r="F49" s="46">
        <v>0</v>
      </c>
    </row>
    <row r="50" spans="1:6" ht="24" customHeight="1">
      <c r="A50" s="16">
        <v>19010200</v>
      </c>
      <c r="B50" s="34" t="s">
        <v>50</v>
      </c>
      <c r="C50" s="29">
        <f t="shared" si="0"/>
        <v>16000</v>
      </c>
      <c r="D50" s="27">
        <v>0</v>
      </c>
      <c r="E50" s="27">
        <v>16000</v>
      </c>
      <c r="F50" s="46">
        <v>0</v>
      </c>
    </row>
    <row r="51" spans="1:6" ht="36" customHeight="1">
      <c r="A51" s="16">
        <v>19010300</v>
      </c>
      <c r="B51" s="34" t="s">
        <v>51</v>
      </c>
      <c r="C51" s="29">
        <f t="shared" si="0"/>
        <v>8000</v>
      </c>
      <c r="D51" s="27">
        <v>0</v>
      </c>
      <c r="E51" s="27">
        <v>8000</v>
      </c>
      <c r="F51" s="46">
        <v>0</v>
      </c>
    </row>
    <row r="52" spans="1:6" ht="12.75">
      <c r="A52" s="12">
        <v>20000000</v>
      </c>
      <c r="B52" s="32" t="s">
        <v>3</v>
      </c>
      <c r="C52" s="29">
        <f t="shared" si="0"/>
        <v>47438368</v>
      </c>
      <c r="D52" s="29">
        <f>SUM(D53+D58+D69+D74)</f>
        <v>18125000</v>
      </c>
      <c r="E52" s="29">
        <f>SUM(E53+E58+E69+E74)</f>
        <v>29313368</v>
      </c>
      <c r="F52" s="31">
        <f>SUM(F53+F58+F69+F74)</f>
        <v>3000000</v>
      </c>
    </row>
    <row r="53" spans="1:7" ht="12.75">
      <c r="A53" s="12">
        <v>21000000</v>
      </c>
      <c r="B53" s="32" t="s">
        <v>4</v>
      </c>
      <c r="C53" s="29">
        <f t="shared" si="0"/>
        <v>850000</v>
      </c>
      <c r="D53" s="29">
        <f>SUM(D54+D55)</f>
        <v>850000</v>
      </c>
      <c r="E53" s="29">
        <f>SUM(E54:E55)</f>
        <v>0</v>
      </c>
      <c r="F53" s="31">
        <f>SUM(F54)</f>
        <v>0</v>
      </c>
      <c r="G53" s="83"/>
    </row>
    <row r="54" spans="1:6" ht="33.75" customHeight="1">
      <c r="A54" s="16">
        <v>21010300</v>
      </c>
      <c r="B54" s="34" t="s">
        <v>59</v>
      </c>
      <c r="C54" s="29">
        <f t="shared" si="0"/>
        <v>200000</v>
      </c>
      <c r="D54" s="28">
        <v>200000</v>
      </c>
      <c r="E54" s="27">
        <v>0</v>
      </c>
      <c r="F54" s="46">
        <v>0</v>
      </c>
    </row>
    <row r="55" spans="1:7" ht="15.6" customHeight="1">
      <c r="A55" s="21">
        <v>21080000</v>
      </c>
      <c r="B55" s="33" t="s">
        <v>5</v>
      </c>
      <c r="C55" s="29">
        <f t="shared" si="0"/>
        <v>650000</v>
      </c>
      <c r="D55" s="29">
        <f>SUM(D56:D57)</f>
        <v>650000</v>
      </c>
      <c r="E55" s="29">
        <f>SUM(E56:E56)</f>
        <v>0</v>
      </c>
      <c r="F55" s="31">
        <f>SUM(F56:F56)</f>
        <v>0</v>
      </c>
      <c r="G55" s="83"/>
    </row>
    <row r="56" spans="1:6" ht="15" customHeight="1">
      <c r="A56" s="13">
        <v>21081100</v>
      </c>
      <c r="B56" s="35" t="s">
        <v>26</v>
      </c>
      <c r="C56" s="29">
        <f t="shared" si="0"/>
        <v>550000</v>
      </c>
      <c r="D56" s="28">
        <v>550000</v>
      </c>
      <c r="E56" s="27">
        <v>0</v>
      </c>
      <c r="F56" s="46">
        <v>0</v>
      </c>
    </row>
    <row r="57" spans="1:6" ht="22.15" customHeight="1">
      <c r="A57" s="13">
        <v>21081500</v>
      </c>
      <c r="B57" s="35" t="s">
        <v>105</v>
      </c>
      <c r="C57" s="29">
        <f t="shared" si="0"/>
        <v>100000</v>
      </c>
      <c r="D57" s="28">
        <v>100000</v>
      </c>
      <c r="E57" s="27">
        <v>0</v>
      </c>
      <c r="F57" s="46">
        <v>0</v>
      </c>
    </row>
    <row r="58" spans="1:6" ht="22.9" customHeight="1">
      <c r="A58" s="12">
        <v>22000000</v>
      </c>
      <c r="B58" s="32" t="s">
        <v>41</v>
      </c>
      <c r="C58" s="29">
        <f t="shared" si="0"/>
        <v>9715000</v>
      </c>
      <c r="D58" s="29">
        <f>SUM(D59+D64+D66)</f>
        <v>9715000</v>
      </c>
      <c r="E58" s="29">
        <f>SUM(E59+E64+E66)</f>
        <v>0</v>
      </c>
      <c r="F58" s="31">
        <f>SUM(F59+F64+F66)</f>
        <v>0</v>
      </c>
    </row>
    <row r="59" spans="1:7" ht="12.75">
      <c r="A59" s="21">
        <v>22010000</v>
      </c>
      <c r="B59" s="33" t="s">
        <v>70</v>
      </c>
      <c r="C59" s="29">
        <f t="shared" si="0"/>
        <v>8605000</v>
      </c>
      <c r="D59" s="29">
        <f>SUM(D60:D63)</f>
        <v>8605000</v>
      </c>
      <c r="E59" s="29">
        <f>SUM(E61:E63)</f>
        <v>0</v>
      </c>
      <c r="F59" s="31">
        <f>SUM(F61:F63)</f>
        <v>0</v>
      </c>
      <c r="G59" s="83"/>
    </row>
    <row r="60" spans="1:7" s="60" customFormat="1" ht="45">
      <c r="A60" s="16">
        <v>22010200</v>
      </c>
      <c r="B60" s="34" t="s">
        <v>92</v>
      </c>
      <c r="C60" s="29">
        <f>SUM(D60)</f>
        <v>55000</v>
      </c>
      <c r="D60" s="27">
        <v>55000</v>
      </c>
      <c r="E60" s="27">
        <v>0</v>
      </c>
      <c r="F60" s="45">
        <v>0</v>
      </c>
      <c r="G60" s="83"/>
    </row>
    <row r="61" spans="1:6" ht="22.5">
      <c r="A61" s="16">
        <v>22010300</v>
      </c>
      <c r="B61" s="34" t="s">
        <v>78</v>
      </c>
      <c r="C61" s="29">
        <f t="shared" si="0"/>
        <v>500000</v>
      </c>
      <c r="D61" s="27">
        <v>500000</v>
      </c>
      <c r="E61" s="27">
        <v>0</v>
      </c>
      <c r="F61" s="45">
        <v>0</v>
      </c>
    </row>
    <row r="62" spans="1:6" ht="14.25" customHeight="1">
      <c r="A62" s="16">
        <v>22012500</v>
      </c>
      <c r="B62" s="34" t="s">
        <v>71</v>
      </c>
      <c r="C62" s="29">
        <f t="shared" si="0"/>
        <v>7800000</v>
      </c>
      <c r="D62" s="27">
        <v>7800000</v>
      </c>
      <c r="E62" s="27">
        <v>0</v>
      </c>
      <c r="F62" s="45">
        <v>0</v>
      </c>
    </row>
    <row r="63" spans="1:6" ht="22.15" customHeight="1">
      <c r="A63" s="16">
        <v>22012600</v>
      </c>
      <c r="B63" s="34" t="s">
        <v>79</v>
      </c>
      <c r="C63" s="29">
        <f t="shared" si="0"/>
        <v>250000</v>
      </c>
      <c r="D63" s="27">
        <v>250000</v>
      </c>
      <c r="E63" s="27">
        <v>0</v>
      </c>
      <c r="F63" s="45">
        <v>0</v>
      </c>
    </row>
    <row r="64" spans="1:7" ht="24" customHeight="1">
      <c r="A64" s="21">
        <v>22080000</v>
      </c>
      <c r="B64" s="33" t="s">
        <v>42</v>
      </c>
      <c r="C64" s="29">
        <f t="shared" si="0"/>
        <v>1050000</v>
      </c>
      <c r="D64" s="25">
        <f>SUM(D65)</f>
        <v>1050000</v>
      </c>
      <c r="E64" s="29">
        <f>SUM(E65)</f>
        <v>0</v>
      </c>
      <c r="F64" s="43">
        <f>SUM(F65)</f>
        <v>0</v>
      </c>
      <c r="G64" s="83"/>
    </row>
    <row r="65" spans="1:6" ht="22.9" customHeight="1">
      <c r="A65" s="17">
        <v>22080400</v>
      </c>
      <c r="B65" s="35" t="s">
        <v>43</v>
      </c>
      <c r="C65" s="29">
        <f t="shared" si="0"/>
        <v>1050000</v>
      </c>
      <c r="D65" s="28">
        <v>1050000</v>
      </c>
      <c r="E65" s="27">
        <v>0</v>
      </c>
      <c r="F65" s="45">
        <v>0</v>
      </c>
    </row>
    <row r="66" spans="1:7" ht="12.75">
      <c r="A66" s="21">
        <v>22090000</v>
      </c>
      <c r="B66" s="33" t="s">
        <v>6</v>
      </c>
      <c r="C66" s="29">
        <f t="shared" si="0"/>
        <v>60000</v>
      </c>
      <c r="D66" s="25">
        <f>SUM(D67:D68)</f>
        <v>60000</v>
      </c>
      <c r="E66" s="29">
        <f>SUM(E67:E68)</f>
        <v>0</v>
      </c>
      <c r="F66" s="43">
        <f>SUM(F67:F68)</f>
        <v>0</v>
      </c>
      <c r="G66" s="83"/>
    </row>
    <row r="67" spans="1:6" ht="33" customHeight="1">
      <c r="A67" s="16">
        <v>22090100</v>
      </c>
      <c r="B67" s="34" t="s">
        <v>27</v>
      </c>
      <c r="C67" s="29">
        <f t="shared" si="0"/>
        <v>32000</v>
      </c>
      <c r="D67" s="28">
        <v>32000</v>
      </c>
      <c r="E67" s="27">
        <v>0</v>
      </c>
      <c r="F67" s="45">
        <v>0</v>
      </c>
    </row>
    <row r="68" spans="1:6" ht="22.9" customHeight="1">
      <c r="A68" s="19">
        <v>22090400</v>
      </c>
      <c r="B68" s="34" t="s">
        <v>28</v>
      </c>
      <c r="C68" s="29">
        <f t="shared" si="0"/>
        <v>28000</v>
      </c>
      <c r="D68" s="28">
        <v>28000</v>
      </c>
      <c r="E68" s="27">
        <v>0</v>
      </c>
      <c r="F68" s="46">
        <v>0</v>
      </c>
    </row>
    <row r="69" spans="1:7" ht="14.25" customHeight="1">
      <c r="A69" s="12">
        <v>24000000</v>
      </c>
      <c r="B69" s="32" t="s">
        <v>7</v>
      </c>
      <c r="C69" s="29">
        <f t="shared" si="0"/>
        <v>10575000</v>
      </c>
      <c r="D69" s="29">
        <f>SUM(D70)</f>
        <v>7560000</v>
      </c>
      <c r="E69" s="29">
        <f>SUM(E70+E73)</f>
        <v>3015000</v>
      </c>
      <c r="F69" s="31">
        <f>SUM(F70+F73)</f>
        <v>3000000</v>
      </c>
      <c r="G69" s="83"/>
    </row>
    <row r="70" spans="1:6" ht="12.75" customHeight="1">
      <c r="A70" s="21">
        <v>24060000</v>
      </c>
      <c r="B70" s="33" t="s">
        <v>5</v>
      </c>
      <c r="C70" s="29">
        <f t="shared" si="0"/>
        <v>7575000</v>
      </c>
      <c r="D70" s="29">
        <f>SUM(D71:D72)</f>
        <v>7560000</v>
      </c>
      <c r="E70" s="29">
        <f>SUM(E71:E72)</f>
        <v>15000</v>
      </c>
      <c r="F70" s="31">
        <f>SUM(F71:F72)</f>
        <v>0</v>
      </c>
    </row>
    <row r="71" spans="1:6" ht="12.75">
      <c r="A71" s="13">
        <v>24060300</v>
      </c>
      <c r="B71" s="35" t="s">
        <v>5</v>
      </c>
      <c r="C71" s="29">
        <f t="shared" si="0"/>
        <v>7560000</v>
      </c>
      <c r="D71" s="27">
        <v>7560000</v>
      </c>
      <c r="E71" s="27">
        <v>0</v>
      </c>
      <c r="F71" s="45">
        <v>0</v>
      </c>
    </row>
    <row r="72" spans="1:6" ht="34.15" customHeight="1">
      <c r="A72" s="15">
        <v>24062100</v>
      </c>
      <c r="B72" s="35" t="s">
        <v>30</v>
      </c>
      <c r="C72" s="29">
        <f t="shared" si="0"/>
        <v>15000</v>
      </c>
      <c r="D72" s="28">
        <v>0</v>
      </c>
      <c r="E72" s="27">
        <v>15000</v>
      </c>
      <c r="F72" s="46">
        <v>0</v>
      </c>
    </row>
    <row r="73" spans="1:6" ht="22.15" customHeight="1">
      <c r="A73" s="15">
        <v>24170000</v>
      </c>
      <c r="B73" s="35" t="s">
        <v>56</v>
      </c>
      <c r="C73" s="29">
        <f t="shared" si="0"/>
        <v>3000000</v>
      </c>
      <c r="D73" s="28">
        <v>0</v>
      </c>
      <c r="E73" s="27">
        <v>3000000</v>
      </c>
      <c r="F73" s="45">
        <v>3000000</v>
      </c>
    </row>
    <row r="74" spans="1:6" ht="12.75">
      <c r="A74" s="14">
        <v>25000000</v>
      </c>
      <c r="B74" s="32" t="s">
        <v>8</v>
      </c>
      <c r="C74" s="29">
        <f t="shared" si="0"/>
        <v>26298368</v>
      </c>
      <c r="D74" s="25">
        <f>SUM(D75)</f>
        <v>0</v>
      </c>
      <c r="E74" s="58">
        <f>SUM(E75)</f>
        <v>26298368</v>
      </c>
      <c r="F74" s="31">
        <f>SUM(F75)</f>
        <v>0</v>
      </c>
    </row>
    <row r="75" spans="1:6" ht="24.6" customHeight="1">
      <c r="A75" s="16">
        <v>25010000</v>
      </c>
      <c r="B75" s="34" t="s">
        <v>45</v>
      </c>
      <c r="C75" s="29">
        <f t="shared" si="0"/>
        <v>26298368</v>
      </c>
      <c r="D75" s="28">
        <f>SUM(D76:D77)</f>
        <v>0</v>
      </c>
      <c r="E75" s="68">
        <f>SUM(E76:E78)</f>
        <v>26298368</v>
      </c>
      <c r="F75" s="46">
        <f>SUM(F76:F77)</f>
        <v>0</v>
      </c>
    </row>
    <row r="76" spans="1:6" ht="22.15" customHeight="1">
      <c r="A76" s="16">
        <v>25010100</v>
      </c>
      <c r="B76" s="34" t="s">
        <v>46</v>
      </c>
      <c r="C76" s="29">
        <f t="shared" si="0"/>
        <v>24503236</v>
      </c>
      <c r="D76" s="28">
        <v>0</v>
      </c>
      <c r="E76" s="68">
        <v>24503236</v>
      </c>
      <c r="F76" s="45">
        <v>0</v>
      </c>
    </row>
    <row r="77" spans="1:6" ht="13.15" customHeight="1">
      <c r="A77" s="16">
        <v>25010300</v>
      </c>
      <c r="B77" s="34" t="s">
        <v>29</v>
      </c>
      <c r="C77" s="29">
        <f t="shared" si="0"/>
        <v>1788132</v>
      </c>
      <c r="D77" s="28">
        <v>0</v>
      </c>
      <c r="E77" s="68">
        <v>1788132</v>
      </c>
      <c r="F77" s="45">
        <v>0</v>
      </c>
    </row>
    <row r="78" spans="1:6" ht="23.45" customHeight="1">
      <c r="A78" s="16">
        <v>25010400</v>
      </c>
      <c r="B78" s="34" t="s">
        <v>121</v>
      </c>
      <c r="C78" s="29">
        <f t="shared" si="0"/>
        <v>7000</v>
      </c>
      <c r="D78" s="28">
        <v>0</v>
      </c>
      <c r="E78" s="68">
        <v>7000</v>
      </c>
      <c r="F78" s="45">
        <v>0</v>
      </c>
    </row>
    <row r="79" spans="1:7" ht="15.75" customHeight="1">
      <c r="A79" s="14">
        <v>30000000</v>
      </c>
      <c r="B79" s="32" t="s">
        <v>9</v>
      </c>
      <c r="C79" s="29">
        <f t="shared" si="0"/>
        <v>4515000</v>
      </c>
      <c r="D79" s="29">
        <f>D80+D85</f>
        <v>15000</v>
      </c>
      <c r="E79" s="29">
        <f>SUM(E80+E85)</f>
        <v>4500000</v>
      </c>
      <c r="F79" s="31">
        <f>SUM(F80+F85)</f>
        <v>4500000</v>
      </c>
      <c r="G79" s="83"/>
    </row>
    <row r="80" spans="1:6" ht="19.5" customHeight="1">
      <c r="A80" s="21">
        <v>31000000</v>
      </c>
      <c r="B80" s="36" t="s">
        <v>31</v>
      </c>
      <c r="C80" s="29">
        <f t="shared" si="0"/>
        <v>3015000</v>
      </c>
      <c r="D80" s="29">
        <f>SUM(D81+D83)</f>
        <v>15000</v>
      </c>
      <c r="E80" s="29">
        <f>SUM(F80)</f>
        <v>3000000</v>
      </c>
      <c r="F80" s="31">
        <f>SUM(F81:F84)</f>
        <v>3000000</v>
      </c>
    </row>
    <row r="81" spans="1:6" ht="45" customHeight="1">
      <c r="A81" s="23">
        <v>31010000</v>
      </c>
      <c r="B81" s="40" t="s">
        <v>47</v>
      </c>
      <c r="C81" s="29">
        <f aca="true" t="shared" si="1" ref="C81:C94">SUM(D81+E81)</f>
        <v>13000</v>
      </c>
      <c r="D81" s="27">
        <f>SUM(D82)</f>
        <v>13000</v>
      </c>
      <c r="E81" s="27">
        <v>0</v>
      </c>
      <c r="F81" s="46">
        <v>0</v>
      </c>
    </row>
    <row r="82" spans="1:6" ht="43.9" customHeight="1">
      <c r="A82" s="17">
        <v>31010200</v>
      </c>
      <c r="B82" s="24" t="s">
        <v>44</v>
      </c>
      <c r="C82" s="29">
        <f t="shared" si="1"/>
        <v>13000</v>
      </c>
      <c r="D82" s="27">
        <v>13000</v>
      </c>
      <c r="E82" s="27">
        <v>0</v>
      </c>
      <c r="F82" s="46">
        <v>0</v>
      </c>
    </row>
    <row r="83" spans="1:6" ht="24.6" customHeight="1">
      <c r="A83" s="23">
        <v>31020000</v>
      </c>
      <c r="B83" s="40" t="s">
        <v>52</v>
      </c>
      <c r="C83" s="29">
        <f t="shared" si="1"/>
        <v>2000</v>
      </c>
      <c r="D83" s="58">
        <v>2000</v>
      </c>
      <c r="E83" s="29">
        <v>0</v>
      </c>
      <c r="F83" s="31">
        <v>0</v>
      </c>
    </row>
    <row r="84" spans="1:6" ht="24.6" customHeight="1">
      <c r="A84" s="23">
        <v>31030000</v>
      </c>
      <c r="B84" s="40" t="s">
        <v>111</v>
      </c>
      <c r="C84" s="29">
        <f t="shared" si="1"/>
        <v>3000000</v>
      </c>
      <c r="D84" s="58">
        <v>0</v>
      </c>
      <c r="E84" s="29">
        <v>3000000</v>
      </c>
      <c r="F84" s="31">
        <v>3000000</v>
      </c>
    </row>
    <row r="85" spans="1:6" ht="12.75">
      <c r="A85" s="21">
        <v>33000000</v>
      </c>
      <c r="B85" s="36" t="s">
        <v>32</v>
      </c>
      <c r="C85" s="29">
        <f t="shared" si="1"/>
        <v>1500000</v>
      </c>
      <c r="D85" s="29">
        <f>SUM(D86)</f>
        <v>0</v>
      </c>
      <c r="E85" s="29">
        <f>SUM(E86)</f>
        <v>1500000</v>
      </c>
      <c r="F85" s="31">
        <f>SUM(F86)</f>
        <v>1500000</v>
      </c>
    </row>
    <row r="86" spans="1:6" ht="17.25" customHeight="1">
      <c r="A86" s="23">
        <v>33010000</v>
      </c>
      <c r="B86" s="33" t="s">
        <v>75</v>
      </c>
      <c r="C86" s="29">
        <f t="shared" si="1"/>
        <v>1500000</v>
      </c>
      <c r="D86" s="29">
        <f>SUM(D87:D87)</f>
        <v>0</v>
      </c>
      <c r="E86" s="29">
        <f>E87</f>
        <v>1500000</v>
      </c>
      <c r="F86" s="45">
        <v>1500000</v>
      </c>
    </row>
    <row r="87" spans="1:6" ht="45" customHeight="1">
      <c r="A87" s="17">
        <v>33010100</v>
      </c>
      <c r="B87" s="34" t="s">
        <v>76</v>
      </c>
      <c r="C87" s="29">
        <f t="shared" si="1"/>
        <v>1500000</v>
      </c>
      <c r="D87" s="27">
        <v>0</v>
      </c>
      <c r="E87" s="27">
        <v>1500000</v>
      </c>
      <c r="F87" s="45">
        <v>1500000</v>
      </c>
    </row>
    <row r="88" spans="1:6" ht="12.75">
      <c r="A88" s="14">
        <v>50000000</v>
      </c>
      <c r="B88" s="32" t="s">
        <v>10</v>
      </c>
      <c r="C88" s="29">
        <f t="shared" si="1"/>
        <v>1400000</v>
      </c>
      <c r="D88" s="29">
        <f>SUM(D89)</f>
        <v>0</v>
      </c>
      <c r="E88" s="25">
        <f>SUM(E89)</f>
        <v>1400000</v>
      </c>
      <c r="F88" s="43">
        <f>SUM(F89)</f>
        <v>0</v>
      </c>
    </row>
    <row r="89" spans="1:6" ht="37.5" customHeight="1">
      <c r="A89" s="15">
        <v>50110000</v>
      </c>
      <c r="B89" s="35" t="s">
        <v>11</v>
      </c>
      <c r="C89" s="29">
        <f t="shared" si="1"/>
        <v>1400000</v>
      </c>
      <c r="D89" s="27">
        <v>0</v>
      </c>
      <c r="E89" s="28">
        <v>1400000</v>
      </c>
      <c r="F89" s="45">
        <v>0</v>
      </c>
    </row>
    <row r="90" spans="1:7" ht="25.5">
      <c r="A90" s="17"/>
      <c r="B90" s="41" t="s">
        <v>91</v>
      </c>
      <c r="C90" s="29">
        <f t="shared" si="1"/>
        <v>708413368</v>
      </c>
      <c r="D90" s="29">
        <f>SUM(D88+D79+D52+D15)</f>
        <v>673000000</v>
      </c>
      <c r="E90" s="29">
        <f>SUM(E88+E79+E52+E15)</f>
        <v>35413368</v>
      </c>
      <c r="F90" s="31">
        <f>SUM(F88+F79+F52+F15)</f>
        <v>7500000</v>
      </c>
      <c r="G90" s="30"/>
    </row>
    <row r="91" spans="1:6" ht="25.15" customHeight="1">
      <c r="A91" s="12">
        <v>40000000</v>
      </c>
      <c r="B91" s="32" t="s">
        <v>85</v>
      </c>
      <c r="C91" s="29">
        <f t="shared" si="1"/>
        <v>267538500</v>
      </c>
      <c r="D91" s="29">
        <f>SUM(D92+D94+D96+D107)</f>
        <v>267538500</v>
      </c>
      <c r="E91" s="29">
        <f>E92+E96+E107</f>
        <v>0</v>
      </c>
      <c r="F91" s="31">
        <f>F92+F96+F107</f>
        <v>0</v>
      </c>
    </row>
    <row r="92" spans="1:6" ht="14.45" customHeight="1">
      <c r="A92" s="21">
        <v>41020000</v>
      </c>
      <c r="B92" s="33" t="s">
        <v>86</v>
      </c>
      <c r="C92" s="29">
        <f t="shared" si="1"/>
        <v>46884500</v>
      </c>
      <c r="D92" s="29">
        <f>SUM(D93:D93)</f>
        <v>46884500</v>
      </c>
      <c r="E92" s="29">
        <v>0</v>
      </c>
      <c r="F92" s="31">
        <v>0</v>
      </c>
    </row>
    <row r="93" spans="1:6" ht="12.75">
      <c r="A93" s="13">
        <v>41020100</v>
      </c>
      <c r="B93" s="35" t="s">
        <v>72</v>
      </c>
      <c r="C93" s="29">
        <f t="shared" si="1"/>
        <v>46884500</v>
      </c>
      <c r="D93" s="29">
        <v>46884500</v>
      </c>
      <c r="E93" s="27">
        <v>0</v>
      </c>
      <c r="F93" s="45">
        <v>0</v>
      </c>
    </row>
    <row r="94" spans="1:6" ht="12.75" hidden="1">
      <c r="A94" s="21">
        <v>41040000</v>
      </c>
      <c r="B94" s="33" t="s">
        <v>99</v>
      </c>
      <c r="C94" s="29">
        <f t="shared" si="1"/>
        <v>0</v>
      </c>
      <c r="D94" s="29">
        <f>SUM(D95)</f>
        <v>0</v>
      </c>
      <c r="E94" s="29">
        <f>SUM(E95)</f>
        <v>0</v>
      </c>
      <c r="F94" s="31">
        <f>SUM(F95)</f>
        <v>0</v>
      </c>
    </row>
    <row r="95" spans="1:6" ht="32.45" customHeight="1" hidden="1">
      <c r="A95" s="13">
        <v>41040200</v>
      </c>
      <c r="B95" s="35" t="s">
        <v>100</v>
      </c>
      <c r="C95" s="27"/>
      <c r="D95" s="27"/>
      <c r="E95" s="27"/>
      <c r="F95" s="45"/>
    </row>
    <row r="96" spans="1:6" ht="12" customHeight="1">
      <c r="A96" s="12">
        <v>41030000</v>
      </c>
      <c r="B96" s="32" t="s">
        <v>83</v>
      </c>
      <c r="C96" s="29">
        <f>SUM(D96+E96)</f>
        <v>220654000</v>
      </c>
      <c r="D96" s="29">
        <f>SUM(D97:D104)</f>
        <v>220654000</v>
      </c>
      <c r="E96" s="29">
        <f>SUM(E98:E102)</f>
        <v>0</v>
      </c>
      <c r="F96" s="31">
        <f>SUM(F98:F102)</f>
        <v>0</v>
      </c>
    </row>
    <row r="97" spans="1:6" ht="36.6" customHeight="1" hidden="1">
      <c r="A97" s="16">
        <v>41030400</v>
      </c>
      <c r="B97" s="34" t="s">
        <v>108</v>
      </c>
      <c r="C97" s="29"/>
      <c r="D97" s="27"/>
      <c r="E97" s="27"/>
      <c r="F97" s="45"/>
    </row>
    <row r="98" spans="1:6" ht="38.45" customHeight="1" hidden="1">
      <c r="A98" s="16">
        <v>41031400</v>
      </c>
      <c r="B98" s="34" t="s">
        <v>101</v>
      </c>
      <c r="C98" s="29"/>
      <c r="D98" s="29"/>
      <c r="E98" s="27"/>
      <c r="F98" s="45"/>
    </row>
    <row r="99" spans="1:6" ht="34.9" customHeight="1" hidden="1">
      <c r="A99" s="16">
        <v>41031700</v>
      </c>
      <c r="B99" s="34" t="s">
        <v>107</v>
      </c>
      <c r="C99" s="29"/>
      <c r="D99" s="27"/>
      <c r="E99" s="27"/>
      <c r="F99" s="45"/>
    </row>
    <row r="100" spans="1:6" ht="26.45" customHeight="1" hidden="1">
      <c r="A100" s="16">
        <v>41032300</v>
      </c>
      <c r="B100" s="34" t="s">
        <v>109</v>
      </c>
      <c r="C100" s="29"/>
      <c r="D100" s="27"/>
      <c r="E100" s="27"/>
      <c r="F100" s="45"/>
    </row>
    <row r="101" spans="1:6" ht="12" customHeight="1">
      <c r="A101" s="13">
        <v>41033900</v>
      </c>
      <c r="B101" s="34" t="s">
        <v>73</v>
      </c>
      <c r="C101" s="29"/>
      <c r="D101" s="27">
        <v>190103400</v>
      </c>
      <c r="E101" s="27"/>
      <c r="F101" s="45"/>
    </row>
    <row r="102" spans="1:6" ht="12" customHeight="1">
      <c r="A102" s="16">
        <v>41034200</v>
      </c>
      <c r="B102" s="34" t="s">
        <v>74</v>
      </c>
      <c r="C102" s="29"/>
      <c r="D102" s="27">
        <v>30550600</v>
      </c>
      <c r="E102" s="27"/>
      <c r="F102" s="45"/>
    </row>
    <row r="103" spans="1:6" ht="24.6" customHeight="1" hidden="1">
      <c r="A103" s="64">
        <v>41034500</v>
      </c>
      <c r="B103" s="63" t="s">
        <v>112</v>
      </c>
      <c r="C103" s="29"/>
      <c r="D103" s="27"/>
      <c r="E103" s="27"/>
      <c r="F103" s="45"/>
    </row>
    <row r="104" spans="1:6" ht="48.6" customHeight="1" hidden="1">
      <c r="A104" s="64">
        <v>41039100</v>
      </c>
      <c r="B104" s="35" t="s">
        <v>110</v>
      </c>
      <c r="C104" s="29"/>
      <c r="D104" s="27"/>
      <c r="E104" s="27"/>
      <c r="F104" s="45"/>
    </row>
    <row r="105" spans="1:6" ht="24.6" customHeight="1" hidden="1">
      <c r="A105" s="64">
        <v>41040000</v>
      </c>
      <c r="B105" s="84" t="s">
        <v>113</v>
      </c>
      <c r="C105" s="29">
        <f>SUM(D105+E105)</f>
        <v>0</v>
      </c>
      <c r="D105" s="27">
        <f>SUM(D106)</f>
        <v>0</v>
      </c>
      <c r="E105" s="27"/>
      <c r="F105" s="45"/>
    </row>
    <row r="106" spans="1:6" ht="50.45" customHeight="1" hidden="1">
      <c r="A106" s="85">
        <v>41040200</v>
      </c>
      <c r="B106" s="86" t="s">
        <v>114</v>
      </c>
      <c r="C106" s="29"/>
      <c r="D106" s="27"/>
      <c r="E106" s="27"/>
      <c r="F106" s="45"/>
    </row>
    <row r="107" spans="1:6" ht="12" customHeight="1" hidden="1">
      <c r="A107" s="65">
        <v>41050000</v>
      </c>
      <c r="B107" s="33" t="s">
        <v>84</v>
      </c>
      <c r="C107" s="29">
        <f>SUM(D107+E107)</f>
        <v>0</v>
      </c>
      <c r="D107" s="29">
        <f>SUM(D108:D122)</f>
        <v>0</v>
      </c>
      <c r="E107" s="29">
        <f>SUM(E108:E120)</f>
        <v>0</v>
      </c>
      <c r="F107" s="31">
        <f>SUM(F108:F122)</f>
        <v>0</v>
      </c>
    </row>
    <row r="108" spans="1:6" ht="108" customHeight="1" hidden="1">
      <c r="A108" s="66">
        <v>41050100</v>
      </c>
      <c r="B108" s="35" t="s">
        <v>96</v>
      </c>
      <c r="C108" s="29"/>
      <c r="D108" s="27"/>
      <c r="E108" s="27"/>
      <c r="F108" s="45"/>
    </row>
    <row r="109" spans="1:6" ht="37.9" customHeight="1" hidden="1">
      <c r="A109" s="66">
        <v>41050200</v>
      </c>
      <c r="B109" s="35" t="s">
        <v>81</v>
      </c>
      <c r="C109" s="29"/>
      <c r="D109" s="27"/>
      <c r="E109" s="27"/>
      <c r="F109" s="45"/>
    </row>
    <row r="110" spans="1:6" ht="108" customHeight="1" hidden="1">
      <c r="A110" s="66">
        <v>41050300</v>
      </c>
      <c r="B110" s="35" t="s">
        <v>87</v>
      </c>
      <c r="C110" s="29"/>
      <c r="D110" s="27"/>
      <c r="E110" s="27"/>
      <c r="F110" s="45"/>
    </row>
    <row r="111" spans="1:6" ht="153.6" customHeight="1" hidden="1">
      <c r="A111" s="87">
        <v>41050600</v>
      </c>
      <c r="B111" s="86" t="s">
        <v>116</v>
      </c>
      <c r="C111" s="29"/>
      <c r="D111" s="88"/>
      <c r="E111" s="88"/>
      <c r="F111" s="62"/>
    </row>
    <row r="112" spans="1:6" ht="96" customHeight="1" hidden="1">
      <c r="A112" s="66">
        <v>41050700</v>
      </c>
      <c r="B112" s="34" t="s">
        <v>97</v>
      </c>
      <c r="C112" s="29"/>
      <c r="D112" s="27"/>
      <c r="E112" s="27"/>
      <c r="F112" s="45"/>
    </row>
    <row r="113" spans="1:6" ht="30.75" customHeight="1" hidden="1">
      <c r="A113" s="66">
        <v>41051000</v>
      </c>
      <c r="B113" s="34" t="s">
        <v>102</v>
      </c>
      <c r="C113" s="29"/>
      <c r="D113" s="27"/>
      <c r="E113" s="27"/>
      <c r="F113" s="45"/>
    </row>
    <row r="114" spans="1:6" ht="24.75" customHeight="1" hidden="1">
      <c r="A114" s="66">
        <v>41051100</v>
      </c>
      <c r="B114" s="34" t="s">
        <v>103</v>
      </c>
      <c r="C114" s="29"/>
      <c r="D114" s="27"/>
      <c r="E114" s="27"/>
      <c r="F114" s="45"/>
    </row>
    <row r="115" spans="1:6" ht="36" customHeight="1" hidden="1">
      <c r="A115" s="66">
        <v>41051200</v>
      </c>
      <c r="B115" s="34" t="s">
        <v>93</v>
      </c>
      <c r="C115" s="29"/>
      <c r="D115" s="27"/>
      <c r="E115" s="27"/>
      <c r="F115" s="45"/>
    </row>
    <row r="116" spans="1:6" ht="36" customHeight="1" hidden="1">
      <c r="A116" s="66">
        <v>41051400</v>
      </c>
      <c r="B116" s="34" t="s">
        <v>104</v>
      </c>
      <c r="C116" s="29"/>
      <c r="D116" s="27"/>
      <c r="E116" s="27"/>
      <c r="F116" s="45"/>
    </row>
    <row r="117" spans="1:6" ht="27.6" customHeight="1" hidden="1">
      <c r="A117" s="66">
        <v>41051500</v>
      </c>
      <c r="B117" s="24" t="s">
        <v>94</v>
      </c>
      <c r="C117" s="29"/>
      <c r="D117" s="27"/>
      <c r="E117" s="27"/>
      <c r="F117" s="45"/>
    </row>
    <row r="118" spans="1:6" ht="37.15" customHeight="1" hidden="1">
      <c r="A118" s="66">
        <v>41052000</v>
      </c>
      <c r="B118" s="34" t="s">
        <v>95</v>
      </c>
      <c r="C118" s="29"/>
      <c r="D118" s="27"/>
      <c r="E118" s="27"/>
      <c r="F118" s="45"/>
    </row>
    <row r="119" spans="1:6" ht="22.15" customHeight="1" hidden="1">
      <c r="A119" s="66">
        <v>41053600</v>
      </c>
      <c r="B119" s="34" t="s">
        <v>98</v>
      </c>
      <c r="C119" s="29"/>
      <c r="D119" s="27"/>
      <c r="E119" s="27"/>
      <c r="F119" s="45"/>
    </row>
    <row r="120" spans="1:6" ht="18.75" customHeight="1" hidden="1">
      <c r="A120" s="66">
        <v>41053900</v>
      </c>
      <c r="B120" s="24" t="s">
        <v>82</v>
      </c>
      <c r="C120" s="29"/>
      <c r="D120" s="27"/>
      <c r="E120" s="27"/>
      <c r="F120" s="45"/>
    </row>
    <row r="121" spans="1:6" ht="34.9" customHeight="1" hidden="1">
      <c r="A121" s="66">
        <v>41054300</v>
      </c>
      <c r="B121" s="24" t="s">
        <v>106</v>
      </c>
      <c r="C121" s="29"/>
      <c r="D121" s="27"/>
      <c r="E121" s="27"/>
      <c r="F121" s="45"/>
    </row>
    <row r="122" spans="1:6" ht="41.45" customHeight="1" hidden="1">
      <c r="A122" s="66">
        <v>41054500</v>
      </c>
      <c r="B122" s="63" t="s">
        <v>115</v>
      </c>
      <c r="C122" s="29"/>
      <c r="D122" s="27"/>
      <c r="E122" s="27"/>
      <c r="F122" s="45"/>
    </row>
    <row r="123" spans="1:7" ht="16.15" customHeight="1" thickBot="1">
      <c r="A123" s="49"/>
      <c r="B123" s="50" t="s">
        <v>12</v>
      </c>
      <c r="C123" s="52">
        <f>SUM(D123+E123)</f>
        <v>975951868</v>
      </c>
      <c r="D123" s="52">
        <f>SUM(D90+D91)</f>
        <v>940538500</v>
      </c>
      <c r="E123" s="52">
        <f>SUM(E90+E91)</f>
        <v>35413368</v>
      </c>
      <c r="F123" s="51">
        <f>SUM(F90+F91)</f>
        <v>7500000</v>
      </c>
      <c r="G123" s="22"/>
    </row>
    <row r="124" spans="3:7" ht="52.5" customHeight="1">
      <c r="C124" s="30"/>
      <c r="D124" s="59"/>
      <c r="E124" s="60"/>
      <c r="F124" s="30"/>
      <c r="G124" s="30"/>
    </row>
    <row r="125" spans="4:5" ht="13.15" customHeight="1" hidden="1">
      <c r="D125" s="60"/>
      <c r="E125" s="60"/>
    </row>
    <row r="126" spans="2:5" ht="13.15" customHeight="1" hidden="1">
      <c r="B126" s="20"/>
      <c r="D126" s="60"/>
      <c r="E126" s="60"/>
    </row>
    <row r="127" spans="4:5" ht="13.15" customHeight="1" hidden="1">
      <c r="D127" s="60"/>
      <c r="E127" s="60"/>
    </row>
    <row r="128" spans="2:5" ht="13.15" customHeight="1" hidden="1">
      <c r="B128" s="20"/>
      <c r="D128" s="60"/>
      <c r="E128" s="60"/>
    </row>
    <row r="129" spans="2:5" ht="28.5">
      <c r="B129" s="53" t="s">
        <v>80</v>
      </c>
      <c r="C129" s="54"/>
      <c r="D129" s="61"/>
      <c r="E129" s="61" t="s">
        <v>117</v>
      </c>
    </row>
    <row r="130" spans="2:5" ht="14.25">
      <c r="B130" s="54"/>
      <c r="C130" s="54"/>
      <c r="D130" s="61"/>
      <c r="E130" s="61"/>
    </row>
    <row r="131" spans="2:5" ht="14.25">
      <c r="B131" s="53" t="s">
        <v>122</v>
      </c>
      <c r="C131" s="54"/>
      <c r="D131" s="54"/>
      <c r="E131" s="54" t="s">
        <v>123</v>
      </c>
    </row>
    <row r="132" spans="4:5" ht="12.75">
      <c r="D132" s="60"/>
      <c r="E132" s="60"/>
    </row>
    <row r="133" spans="4:5" ht="12.75">
      <c r="D133" s="60"/>
      <c r="E133" s="60"/>
    </row>
    <row r="134" spans="4:5" ht="12.75">
      <c r="D134" s="60"/>
      <c r="E134" s="60"/>
    </row>
    <row r="135" spans="4:5" ht="12.75">
      <c r="D135" s="60"/>
      <c r="E135" s="60"/>
    </row>
    <row r="136" spans="2:5" ht="12.75">
      <c r="B136" s="89"/>
      <c r="D136" s="60"/>
      <c r="E136" s="60"/>
    </row>
    <row r="137" spans="3:5" ht="10.5" customHeight="1">
      <c r="C137" s="30"/>
      <c r="D137" s="60"/>
      <c r="E137" s="60"/>
    </row>
    <row r="138" spans="4:5" ht="12.75">
      <c r="D138" s="60"/>
      <c r="E138" s="60"/>
    </row>
  </sheetData>
  <mergeCells count="8">
    <mergeCell ref="A13:A14"/>
    <mergeCell ref="B13:B14"/>
    <mergeCell ref="C13:C14"/>
    <mergeCell ref="A7:F7"/>
    <mergeCell ref="D13:D14"/>
    <mergeCell ref="E13:F13"/>
    <mergeCell ref="A9:B9"/>
    <mergeCell ref="A10:B10"/>
  </mergeCells>
  <printOptions horizontalCentered="1"/>
  <pageMargins left="0.6299212598425197" right="0" top="0.7874015748031497" bottom="0.15748031496062992" header="0.3937007874015748" footer="0.31496062992125984"/>
  <pageSetup fitToHeight="3" fitToWidth="1" horizontalDpi="600" verticalDpi="600" orientation="portrait" paperSize="9" scale="74" r:id="rId1"/>
  <headerFooter differentFirst="1" alignWithMargins="0">
    <oddHeader>&amp;R&amp;"Times New Roman,обычный"Продовження додатка</oddHeader>
  </headerFooter>
  <rowBreaks count="1" manualBreakCount="1">
    <brk id="48" max="16383" man="1"/>
  </rowBreaks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Shvec</cp:lastModifiedBy>
  <cp:lastPrinted>2019-11-06T09:41:47Z</cp:lastPrinted>
  <dcterms:created xsi:type="dcterms:W3CDTF">2006-07-28T05:17:04Z</dcterms:created>
  <dcterms:modified xsi:type="dcterms:W3CDTF">2019-11-07T11:49:30Z</dcterms:modified>
  <cp:category/>
  <cp:version/>
  <cp:contentType/>
  <cp:contentStatus/>
</cp:coreProperties>
</file>