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1840" windowHeight="11535" activeTab="0"/>
  </bookViews>
  <sheets>
    <sheet name="звіт з 01.01.2020" sheetId="1" r:id="rId1"/>
  </sheets>
  <definedNames>
    <definedName name="_xlnm.Print_Area" localSheetId="0">'звіт з 01.01.2020'!$A$1:$M$88</definedName>
  </definedNames>
  <calcPr fullCalcOnLoad="1"/>
</workbook>
</file>

<file path=xl/sharedStrings.xml><?xml version="1.0" encoding="utf-8"?>
<sst xmlns="http://schemas.openxmlformats.org/spreadsheetml/2006/main" count="242" uniqueCount="108">
  <si>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</si>
  <si>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</si>
  <si>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</si>
  <si>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</si>
  <si>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</si>
  <si>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</si>
  <si>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</si>
  <si>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</si>
  <si>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</si>
  <si>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</si>
  <si>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</si>
  <si>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</si>
  <si>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</si>
  <si>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</si>
  <si>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</si>
  <si>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</si>
  <si>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</si>
  <si>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</si>
  <si>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</si>
  <si>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</si>
  <si>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</si>
  <si>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</si>
  <si>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</si>
  <si>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</si>
  <si>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</si>
  <si>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</si>
  <si>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</si>
  <si>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</si>
  <si>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</si>
  <si>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</si>
  <si>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</si>
  <si>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</si>
  <si>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</si>
  <si>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</si>
  <si>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</si>
  <si>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</si>
  <si>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</si>
  <si>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</si>
  <si>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</si>
  <si>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</si>
  <si>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грн.</t>
  </si>
  <si>
    <t>4.1</t>
  </si>
  <si>
    <t>%</t>
  </si>
  <si>
    <t>(підпис)</t>
  </si>
  <si>
    <t>-</t>
  </si>
  <si>
    <t>Виконання нормативного (запланованого) обсягу робіт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</si>
  <si>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</si>
  <si>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</si>
  <si>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</si>
  <si>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</si>
  <si>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</si>
  <si>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</si>
  <si>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</si>
  <si>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Фінансова звітність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</si>
  <si>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</si>
  <si>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</si>
  <si>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</si>
  <si>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од.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</si>
  <si>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</si>
  <si>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 xml:space="preserve">5. Мета бюджетної програми: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</si>
  <si>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Капітальний ремонт об’єктів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</si>
  <si>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</si>
  <si>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Капітальні видатки</t>
  </si>
  <si>
    <t>Капітальні вкладення</t>
  </si>
  <si>
    <t>1.1</t>
  </si>
  <si>
    <t>Капітальний ремонт дорожнього покриття по вул. Сєдовців (від просп. Богдана Хмельницького до вул. Грецької) в м.Мелітополі</t>
  </si>
  <si>
    <t xml:space="preserve">План </t>
  </si>
  <si>
    <t>1.2</t>
  </si>
  <si>
    <t>Капітальний ремонт дорожнього покриття вул. Сєдовців (від вул. Грецької до вул. Вакуленчука) в м. Мелітополі</t>
  </si>
  <si>
    <t>1.3</t>
  </si>
  <si>
    <t>Капітальний ремонт дорожнього покриття вул. Будівельної (від вул. Інтеркультурної до вул. Агрегатної) в м. Мелітополі</t>
  </si>
  <si>
    <t>1.4</t>
  </si>
  <si>
    <t>Капітальний ремонт дорожнього покриття вул. Грецької (від вул. Седовців до вул. Монастирської) в м. Мелітополі</t>
  </si>
  <si>
    <t>1.5</t>
  </si>
  <si>
    <t>Капітальний ремонт дорожнього                                 покриття І-го пров. Лютневого (від вул. Інтеркультурної до вул. Декабристів) в м. Мелітополі</t>
  </si>
  <si>
    <t>1.6</t>
  </si>
  <si>
    <t>Реконструкція дорожнього покриття по вул. Івана Алексєєва (на перехресті з вул. Шмідта) в м. Мелітополі</t>
  </si>
  <si>
    <t>1.7</t>
  </si>
  <si>
    <t>Реконструкція вул. Олександра Невського з водовідведенням від вул. Покровської до вул. Інтеркультурної м. Мелітополь Запорізької області</t>
  </si>
  <si>
    <t>1.8</t>
  </si>
  <si>
    <t>Реконструкція дорожнього покриття по вул. Леваневського ( на перехресті з Каховським шоссе)  в м. Мелітополі</t>
  </si>
  <si>
    <t>1.9</t>
  </si>
  <si>
    <t>Капітальний ремонт дорожнього покриття по вул. Дмитра Донцова  (від вул. Гетьманської до вул. Інтеркультурної) в м. Мелітополі</t>
  </si>
  <si>
    <t>1.10</t>
  </si>
  <si>
    <t>Капітальний ремонт дорожнього покриття в                     м. Мелітополь, вул. Леваневського (від вул. Івана Алексєєва  до просп. Богдана Хмельницького) та просп. Богдана Хмельницького (від вул. Дружби до межі м. Мелітополь)</t>
  </si>
  <si>
    <t>1.11</t>
  </si>
  <si>
    <t>Капітальний ремонт  пішохідної  зони по вул. Гризодубової (від вул. Ломоносова до просп. 50-річчя Перемоги) в м. Мелітополі</t>
  </si>
  <si>
    <t>1.12</t>
  </si>
  <si>
    <t>Капітальний ремонт пішохідної зони вздовж будівлі по вул. Брів-ла-Гайард, 19 в м. Мелітополі</t>
  </si>
  <si>
    <t>1.13</t>
  </si>
  <si>
    <r>
      <t>Капітальний ремонт пішохідної  зони по вул. Героїв України (від вул. Фролова до вул.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Бейбулатова) в м. Мелітополі</t>
    </r>
  </si>
  <si>
    <t>1.14</t>
  </si>
  <si>
    <t>Капітальний ремонт пішохідної зони по вул. Воїнів-інтернаціоналістів в районі перехрестя з вул. Інтеркультурною в м. Мелітополі</t>
  </si>
  <si>
    <t>1.15</t>
  </si>
  <si>
    <t xml:space="preserve">Капітальний ремонт пішохідної зони (на перехресті просп. Богдана Хмельницького  з  вул. Університетської) біля будівлі, по просп. Богдана Хмельницького, 15 м. Мелітополь </t>
  </si>
  <si>
    <t>1.16</t>
  </si>
  <si>
    <t>Капітальний ремонт пішохідної зони на перехресті вул. Гетьмана Сагайдачного з вул. Михайла Грушевського м. Мелітополь</t>
  </si>
  <si>
    <t>2.1</t>
  </si>
  <si>
    <t>Кількість об’єктів</t>
  </si>
  <si>
    <t>3.1</t>
  </si>
  <si>
    <r>
      <t>Середня вартість реконструкції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</si>
  <si>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Проектно-кошторисна документація/розрахунок</t>
  </si>
  <si>
    <t>3.2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</si>
  <si>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</si>
  <si>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 та перенесенням виконання ПВР, експертизи та робіт за деякими об'єктами на 2022 рік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</si>
  <si>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перенесенням виконання ПВР, експертизи та робіт за деякими об'єктами на 2022 рік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</si>
  <si>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частково</t>
    </r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</si>
  <si>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у 2021 році, та продовження робіт у 2022 році стане забезпечення належного функціонування та ефективної експлуатації об’єктів комунальної власності міста.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</si>
</sst>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5" fillId="0" borderId="11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8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25" fillId="33" borderId="10" xfId="52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25" fillId="0" borderId="10" xfId="52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view="pageBreakPreview" zoomScale="90" zoomScaleSheetLayoutView="90" zoomScalePageLayoutView="0" workbookViewId="0" topLeftCell="A76">
      <selection activeCell="A81" sqref="A81:M81"/>
    </sheetView>
  </sheetViews>
  <sheetFormatPr defaultColWidth="9.140625" defaultRowHeight="15"/>
  <cols>
    <col min="1" max="1" width="4.421875" style="11" customWidth="1"/>
    <col min="2" max="2" width="18.28125" style="11" customWidth="1"/>
    <col min="3" max="3" width="10.57421875" style="11" customWidth="1"/>
    <col min="4" max="4" width="15.7109375" style="11" customWidth="1"/>
    <col min="5" max="5" width="15.28125" style="11" customWidth="1"/>
    <col min="6" max="6" width="14.28125" style="11" customWidth="1"/>
    <col min="7" max="7" width="15.00390625" style="11" customWidth="1"/>
    <col min="8" max="8" width="14.28125" style="11" customWidth="1"/>
    <col min="9" max="9" width="14.00390625" style="11" customWidth="1"/>
    <col min="10" max="10" width="15.421875" style="11" customWidth="1"/>
    <col min="11" max="11" width="13.8515625" style="11" customWidth="1"/>
    <col min="12" max="13" width="13.00390625" style="11" customWidth="1"/>
    <col min="14" max="16384" width="9.140625" style="11" customWidth="1"/>
  </cols>
  <sheetData>
    <row r="1" spans="10:13" ht="15.75" customHeight="1">
      <c r="J1" s="42" t="s">
        <v>39</v>
      </c>
      <c r="K1" s="42"/>
      <c r="L1" s="42"/>
      <c r="M1" s="42"/>
    </row>
    <row r="2" spans="10:13" ht="15.75">
      <c r="J2" s="42"/>
      <c r="K2" s="42"/>
      <c r="L2" s="42"/>
      <c r="M2" s="42"/>
    </row>
    <row r="3" spans="10:13" ht="15.75">
      <c r="J3" s="42"/>
      <c r="K3" s="42"/>
      <c r="L3" s="42"/>
      <c r="M3" s="42"/>
    </row>
    <row r="4" spans="10:13" ht="15.75">
      <c r="J4" s="42"/>
      <c r="K4" s="42"/>
      <c r="L4" s="42"/>
      <c r="M4" s="42"/>
    </row>
    <row r="5" spans="1:13" ht="15.75">
      <c r="A5" s="44" t="s">
        <v>16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4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75">
      <c r="A7" s="43" t="s">
        <v>0</v>
      </c>
      <c r="B7" s="6">
        <v>1500000</v>
      </c>
      <c r="C7" s="7"/>
      <c r="D7" s="47" t="s">
        <v>48</v>
      </c>
      <c r="E7" s="47"/>
      <c r="F7" s="47"/>
      <c r="G7" s="47"/>
      <c r="H7" s="47"/>
      <c r="I7" s="47"/>
      <c r="J7" s="47"/>
      <c r="K7" s="47"/>
      <c r="L7" s="47"/>
      <c r="M7" s="47"/>
    </row>
    <row r="8" spans="1:13" ht="15" customHeight="1">
      <c r="A8" s="43"/>
      <c r="B8" s="8" t="s">
        <v>24</v>
      </c>
      <c r="C8" s="7"/>
      <c r="E8" s="45" t="s">
        <v>14</v>
      </c>
      <c r="F8" s="45"/>
      <c r="G8" s="45"/>
      <c r="H8" s="45"/>
      <c r="I8" s="45"/>
      <c r="J8" s="45"/>
      <c r="K8" s="45"/>
      <c r="L8" s="45"/>
      <c r="M8" s="45"/>
    </row>
    <row r="9" spans="1:13" ht="15.75">
      <c r="A9" s="43" t="s">
        <v>1</v>
      </c>
      <c r="B9" s="6">
        <v>1510000</v>
      </c>
      <c r="C9" s="7"/>
      <c r="D9" s="47" t="s">
        <v>48</v>
      </c>
      <c r="E9" s="47"/>
      <c r="F9" s="47"/>
      <c r="G9" s="47"/>
      <c r="H9" s="47"/>
      <c r="I9" s="47"/>
      <c r="J9" s="47"/>
      <c r="K9" s="47"/>
      <c r="L9" s="47"/>
      <c r="M9" s="47"/>
    </row>
    <row r="10" spans="1:13" ht="15" customHeight="1">
      <c r="A10" s="43"/>
      <c r="B10" s="8" t="s">
        <v>24</v>
      </c>
      <c r="C10" s="7"/>
      <c r="E10" s="46" t="s">
        <v>13</v>
      </c>
      <c r="F10" s="46"/>
      <c r="G10" s="46"/>
      <c r="H10" s="46"/>
      <c r="I10" s="46"/>
      <c r="J10" s="46"/>
      <c r="K10" s="46"/>
      <c r="L10" s="46"/>
      <c r="M10" s="46"/>
    </row>
    <row r="11" spans="1:13" ht="15.75">
      <c r="A11" s="43" t="s">
        <v>2</v>
      </c>
      <c r="B11" s="6">
        <v>1517461</v>
      </c>
      <c r="C11" s="12" t="s">
        <v>55</v>
      </c>
      <c r="E11" s="49" t="s">
        <v>56</v>
      </c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43"/>
      <c r="B12" s="5" t="s">
        <v>38</v>
      </c>
      <c r="C12" s="5" t="s">
        <v>3</v>
      </c>
      <c r="E12" s="45" t="s">
        <v>15</v>
      </c>
      <c r="F12" s="45"/>
      <c r="G12" s="45"/>
      <c r="H12" s="45"/>
      <c r="I12" s="45"/>
      <c r="J12" s="45"/>
      <c r="K12" s="45"/>
      <c r="L12" s="45"/>
      <c r="M12" s="45"/>
    </row>
    <row r="13" spans="1:13" ht="19.5" customHeight="1">
      <c r="A13" s="41" t="s">
        <v>27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ht="15.75">
      <c r="A14" s="1"/>
    </row>
    <row r="15" spans="1:13" ht="31.5">
      <c r="A15" s="4" t="s">
        <v>23</v>
      </c>
      <c r="B15" s="26" t="s">
        <v>25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50.25" customHeight="1">
      <c r="A16" s="4">
        <v>1</v>
      </c>
      <c r="B16" s="27" t="s">
        <v>58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ht="15.75">
      <c r="A17" s="1"/>
    </row>
    <row r="18" spans="1:13" ht="51.75" customHeight="1">
      <c r="A18" s="36" t="s">
        <v>59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26" t="s">
        <v>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35.25" customHeight="1">
      <c r="A23" s="22">
        <v>1</v>
      </c>
      <c r="B23" s="27" t="s">
        <v>60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ht="33" customHeight="1">
      <c r="A24" s="10">
        <v>2</v>
      </c>
      <c r="B24" s="27" t="s">
        <v>61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ht="15.75">
      <c r="A25" s="1"/>
    </row>
    <row r="26" ht="15.75">
      <c r="A26" s="2" t="s">
        <v>29</v>
      </c>
    </row>
    <row r="27" spans="1:3" ht="15.75">
      <c r="A27" s="36" t="s">
        <v>26</v>
      </c>
      <c r="B27" s="36"/>
      <c r="C27" s="36"/>
    </row>
    <row r="28" ht="15.75">
      <c r="A28" s="1"/>
    </row>
    <row r="29" spans="1:26" ht="30" customHeight="1">
      <c r="A29" s="26" t="s">
        <v>23</v>
      </c>
      <c r="B29" s="26" t="s">
        <v>30</v>
      </c>
      <c r="C29" s="26"/>
      <c r="D29" s="26"/>
      <c r="E29" s="26" t="s">
        <v>17</v>
      </c>
      <c r="F29" s="26"/>
      <c r="G29" s="26"/>
      <c r="H29" s="26" t="s">
        <v>31</v>
      </c>
      <c r="I29" s="26"/>
      <c r="J29" s="26"/>
      <c r="K29" s="26" t="s">
        <v>18</v>
      </c>
      <c r="L29" s="26"/>
      <c r="M29" s="26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33" customHeight="1">
      <c r="A30" s="26"/>
      <c r="B30" s="26"/>
      <c r="C30" s="26"/>
      <c r="D30" s="26"/>
      <c r="E30" s="4" t="s">
        <v>19</v>
      </c>
      <c r="F30" s="4" t="s">
        <v>20</v>
      </c>
      <c r="G30" s="4" t="s">
        <v>21</v>
      </c>
      <c r="H30" s="4" t="s">
        <v>19</v>
      </c>
      <c r="I30" s="4" t="s">
        <v>20</v>
      </c>
      <c r="J30" s="4" t="s">
        <v>21</v>
      </c>
      <c r="K30" s="4" t="s">
        <v>19</v>
      </c>
      <c r="L30" s="4" t="s">
        <v>20</v>
      </c>
      <c r="M30" s="4" t="s">
        <v>21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15.75">
      <c r="A31" s="4">
        <v>1</v>
      </c>
      <c r="B31" s="26">
        <v>2</v>
      </c>
      <c r="C31" s="26"/>
      <c r="D31" s="26"/>
      <c r="E31" s="4">
        <v>3</v>
      </c>
      <c r="F31" s="4">
        <v>4</v>
      </c>
      <c r="G31" s="4">
        <v>5</v>
      </c>
      <c r="H31" s="4">
        <v>6</v>
      </c>
      <c r="I31" s="4">
        <v>7</v>
      </c>
      <c r="J31" s="4">
        <v>8</v>
      </c>
      <c r="K31" s="4">
        <v>9</v>
      </c>
      <c r="L31" s="4">
        <v>10</v>
      </c>
      <c r="M31" s="4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51.75" customHeight="1">
      <c r="A32" s="4">
        <v>1</v>
      </c>
      <c r="B32" s="27" t="s">
        <v>56</v>
      </c>
      <c r="C32" s="28"/>
      <c r="D32" s="29"/>
      <c r="E32" s="18">
        <v>0</v>
      </c>
      <c r="F32" s="19">
        <v>17456534</v>
      </c>
      <c r="G32" s="18">
        <f>F32</f>
        <v>17456534</v>
      </c>
      <c r="H32" s="18">
        <v>0</v>
      </c>
      <c r="I32" s="19">
        <v>14945166.37</v>
      </c>
      <c r="J32" s="18">
        <f>I32</f>
        <v>14945166.37</v>
      </c>
      <c r="K32" s="18">
        <f>E32-H32</f>
        <v>0</v>
      </c>
      <c r="L32" s="19">
        <f>F32-I32</f>
        <v>2511367.630000001</v>
      </c>
      <c r="M32" s="18">
        <f>L32</f>
        <v>2511367.630000001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ht="15.75">
      <c r="A33" s="4"/>
      <c r="B33" s="26" t="s">
        <v>6</v>
      </c>
      <c r="C33" s="26"/>
      <c r="D33" s="26"/>
      <c r="E33" s="18">
        <f>E32</f>
        <v>0</v>
      </c>
      <c r="F33" s="18">
        <f>F32</f>
        <v>17456534</v>
      </c>
      <c r="G33" s="18">
        <f>G32</f>
        <v>17456534</v>
      </c>
      <c r="H33" s="18">
        <f>H32</f>
        <v>0</v>
      </c>
      <c r="I33" s="18">
        <f>I32</f>
        <v>14945166.37</v>
      </c>
      <c r="J33" s="18">
        <f>J32</f>
        <v>14945166.37</v>
      </c>
      <c r="K33" s="18">
        <f>K32</f>
        <v>0</v>
      </c>
      <c r="L33" s="19">
        <f>F33-I33</f>
        <v>2511367.630000001</v>
      </c>
      <c r="M33" s="18">
        <f>L33</f>
        <v>2511367.630000001</v>
      </c>
      <c r="R33" s="9"/>
      <c r="S33" s="9"/>
      <c r="T33" s="9"/>
      <c r="U33" s="9"/>
      <c r="V33" s="9"/>
      <c r="W33" s="9"/>
      <c r="X33" s="9"/>
      <c r="Y33" s="9"/>
      <c r="Z33" s="9"/>
    </row>
    <row r="34" spans="1:13" ht="54" customHeight="1">
      <c r="A34" s="34" t="s">
        <v>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ht="15.75">
      <c r="A35" s="1"/>
    </row>
    <row r="36" spans="1:13" ht="33" customHeight="1">
      <c r="A36" s="36" t="s">
        <v>32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2" ht="15.75">
      <c r="A37" s="36" t="s">
        <v>26</v>
      </c>
      <c r="B37" s="36"/>
    </row>
    <row r="38" ht="15.75">
      <c r="A38" s="1"/>
    </row>
    <row r="39" spans="1:13" ht="31.5" customHeight="1">
      <c r="A39" s="26" t="s">
        <v>4</v>
      </c>
      <c r="B39" s="26" t="s">
        <v>33</v>
      </c>
      <c r="C39" s="26"/>
      <c r="D39" s="26"/>
      <c r="E39" s="26" t="s">
        <v>17</v>
      </c>
      <c r="F39" s="26"/>
      <c r="G39" s="26"/>
      <c r="H39" s="26" t="s">
        <v>31</v>
      </c>
      <c r="I39" s="26"/>
      <c r="J39" s="26"/>
      <c r="K39" s="26" t="s">
        <v>18</v>
      </c>
      <c r="L39" s="26"/>
      <c r="M39" s="26"/>
    </row>
    <row r="40" spans="1:13" ht="33.75" customHeight="1">
      <c r="A40" s="26"/>
      <c r="B40" s="26"/>
      <c r="C40" s="26"/>
      <c r="D40" s="26"/>
      <c r="E40" s="4" t="s">
        <v>19</v>
      </c>
      <c r="F40" s="4" t="s">
        <v>20</v>
      </c>
      <c r="G40" s="4" t="s">
        <v>21</v>
      </c>
      <c r="H40" s="4" t="s">
        <v>19</v>
      </c>
      <c r="I40" s="4" t="s">
        <v>20</v>
      </c>
      <c r="J40" s="4" t="s">
        <v>21</v>
      </c>
      <c r="K40" s="4" t="s">
        <v>19</v>
      </c>
      <c r="L40" s="4" t="s">
        <v>20</v>
      </c>
      <c r="M40" s="4" t="s">
        <v>21</v>
      </c>
    </row>
    <row r="41" spans="1:13" ht="15.75">
      <c r="A41" s="4">
        <v>1</v>
      </c>
      <c r="B41" s="26">
        <v>2</v>
      </c>
      <c r="C41" s="26"/>
      <c r="D41" s="26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13" ht="15.75">
      <c r="A42" s="22">
        <v>1</v>
      </c>
      <c r="B42" s="27" t="s">
        <v>62</v>
      </c>
      <c r="C42" s="28"/>
      <c r="D42" s="29"/>
      <c r="E42" s="18">
        <v>0</v>
      </c>
      <c r="F42" s="19">
        <v>12033748</v>
      </c>
      <c r="G42" s="18">
        <f>F42</f>
        <v>12033748</v>
      </c>
      <c r="H42" s="18">
        <v>0</v>
      </c>
      <c r="I42" s="19">
        <v>9522864.82</v>
      </c>
      <c r="J42" s="18">
        <f>I42</f>
        <v>9522864.82</v>
      </c>
      <c r="K42" s="18">
        <f>E42-H42</f>
        <v>0</v>
      </c>
      <c r="L42" s="19">
        <f>F42-I42</f>
        <v>2510883.1799999997</v>
      </c>
      <c r="M42" s="18">
        <f>L42</f>
        <v>2510883.1799999997</v>
      </c>
    </row>
    <row r="43" spans="1:13" ht="15.75">
      <c r="A43" s="17">
        <v>2</v>
      </c>
      <c r="B43" s="27" t="s">
        <v>63</v>
      </c>
      <c r="C43" s="28"/>
      <c r="D43" s="29"/>
      <c r="E43" s="18">
        <v>0</v>
      </c>
      <c r="F43" s="19">
        <v>5422786</v>
      </c>
      <c r="G43" s="18">
        <f>F43</f>
        <v>5422786</v>
      </c>
      <c r="H43" s="18">
        <v>0</v>
      </c>
      <c r="I43" s="19">
        <v>5422301.55</v>
      </c>
      <c r="J43" s="18">
        <f>I43</f>
        <v>5422301.55</v>
      </c>
      <c r="K43" s="18">
        <v>0</v>
      </c>
      <c r="L43" s="19">
        <f>F43-I43</f>
        <v>484.45000000018626</v>
      </c>
      <c r="M43" s="18">
        <f>L43</f>
        <v>484.45000000018626</v>
      </c>
    </row>
    <row r="44" spans="1:26" ht="15.75">
      <c r="A44" s="17"/>
      <c r="B44" s="26" t="s">
        <v>6</v>
      </c>
      <c r="C44" s="26"/>
      <c r="D44" s="26"/>
      <c r="E44" s="18">
        <f>E43</f>
        <v>0</v>
      </c>
      <c r="F44" s="18">
        <f>F43+F42</f>
        <v>17456534</v>
      </c>
      <c r="G44" s="18">
        <f aca="true" t="shared" si="0" ref="G44:M44">G43+G42</f>
        <v>17456534</v>
      </c>
      <c r="H44" s="18">
        <v>0</v>
      </c>
      <c r="I44" s="18">
        <f>I43+I42</f>
        <v>14945166.370000001</v>
      </c>
      <c r="J44" s="18">
        <f t="shared" si="0"/>
        <v>14945166.370000001</v>
      </c>
      <c r="K44" s="18">
        <v>0</v>
      </c>
      <c r="L44" s="18">
        <f t="shared" si="0"/>
        <v>2511367.63</v>
      </c>
      <c r="M44" s="18">
        <f t="shared" si="0"/>
        <v>2511367.63</v>
      </c>
      <c r="R44" s="13"/>
      <c r="S44" s="13"/>
      <c r="T44" s="13"/>
      <c r="U44" s="13"/>
      <c r="V44" s="13"/>
      <c r="W44" s="13"/>
      <c r="X44" s="13"/>
      <c r="Y44" s="13"/>
      <c r="Z44" s="13"/>
    </row>
    <row r="45" ht="15.75">
      <c r="A45" s="1"/>
    </row>
    <row r="46" ht="15.75">
      <c r="A46" s="2" t="s">
        <v>34</v>
      </c>
    </row>
    <row r="47" ht="15.75">
      <c r="A47" s="1"/>
    </row>
    <row r="48" spans="1:13" ht="29.25" customHeight="1">
      <c r="A48" s="26" t="s">
        <v>4</v>
      </c>
      <c r="B48" s="26" t="s">
        <v>22</v>
      </c>
      <c r="C48" s="26" t="s">
        <v>7</v>
      </c>
      <c r="D48" s="26" t="s">
        <v>8</v>
      </c>
      <c r="E48" s="26" t="s">
        <v>17</v>
      </c>
      <c r="F48" s="26"/>
      <c r="G48" s="26"/>
      <c r="H48" s="26" t="s">
        <v>35</v>
      </c>
      <c r="I48" s="26"/>
      <c r="J48" s="26"/>
      <c r="K48" s="26" t="s">
        <v>18</v>
      </c>
      <c r="L48" s="26"/>
      <c r="M48" s="26"/>
    </row>
    <row r="49" spans="1:13" ht="30.75" customHeight="1">
      <c r="A49" s="26"/>
      <c r="B49" s="26"/>
      <c r="C49" s="26"/>
      <c r="D49" s="26"/>
      <c r="E49" s="20" t="s">
        <v>19</v>
      </c>
      <c r="F49" s="20" t="s">
        <v>20</v>
      </c>
      <c r="G49" s="20" t="s">
        <v>21</v>
      </c>
      <c r="H49" s="20" t="s">
        <v>19</v>
      </c>
      <c r="I49" s="20" t="s">
        <v>20</v>
      </c>
      <c r="J49" s="20" t="s">
        <v>21</v>
      </c>
      <c r="K49" s="20" t="s">
        <v>19</v>
      </c>
      <c r="L49" s="20" t="s">
        <v>20</v>
      </c>
      <c r="M49" s="20" t="s">
        <v>21</v>
      </c>
    </row>
    <row r="50" spans="1:13" ht="15.75">
      <c r="A50" s="20">
        <v>1</v>
      </c>
      <c r="B50" s="20">
        <v>2</v>
      </c>
      <c r="C50" s="20">
        <v>3</v>
      </c>
      <c r="D50" s="20">
        <v>4</v>
      </c>
      <c r="E50" s="20">
        <v>5</v>
      </c>
      <c r="F50" s="20">
        <v>6</v>
      </c>
      <c r="G50" s="20">
        <v>7</v>
      </c>
      <c r="H50" s="20">
        <v>8</v>
      </c>
      <c r="I50" s="20">
        <v>9</v>
      </c>
      <c r="J50" s="20">
        <v>10</v>
      </c>
      <c r="K50" s="20">
        <v>11</v>
      </c>
      <c r="L50" s="20">
        <v>12</v>
      </c>
      <c r="M50" s="20">
        <v>13</v>
      </c>
    </row>
    <row r="51" spans="1:13" ht="15.75">
      <c r="A51" s="20">
        <v>1</v>
      </c>
      <c r="B51" s="20" t="s">
        <v>9</v>
      </c>
      <c r="C51" s="20"/>
      <c r="D51" s="20"/>
      <c r="E51" s="20"/>
      <c r="F51" s="18"/>
      <c r="G51" s="18"/>
      <c r="H51" s="18"/>
      <c r="I51" s="18"/>
      <c r="J51" s="18"/>
      <c r="K51" s="18"/>
      <c r="L51" s="18"/>
      <c r="M51" s="18"/>
    </row>
    <row r="52" spans="1:13" ht="135">
      <c r="A52" s="51" t="s">
        <v>64</v>
      </c>
      <c r="B52" s="52" t="s">
        <v>65</v>
      </c>
      <c r="C52" s="53" t="s">
        <v>40</v>
      </c>
      <c r="D52" s="53" t="s">
        <v>66</v>
      </c>
      <c r="E52" s="54" t="s">
        <v>44</v>
      </c>
      <c r="F52" s="24">
        <v>5685</v>
      </c>
      <c r="G52" s="24">
        <v>5685</v>
      </c>
      <c r="H52" s="24" t="s">
        <v>44</v>
      </c>
      <c r="I52" s="24">
        <v>5684.21</v>
      </c>
      <c r="J52" s="24">
        <f>I52</f>
        <v>5684.21</v>
      </c>
      <c r="K52" s="24" t="s">
        <v>44</v>
      </c>
      <c r="L52" s="24">
        <f>F52-I52</f>
        <v>0.7899999999999636</v>
      </c>
      <c r="M52" s="24">
        <f>G52-J52</f>
        <v>0.7899999999999636</v>
      </c>
    </row>
    <row r="53" spans="1:13" ht="120">
      <c r="A53" s="51" t="s">
        <v>67</v>
      </c>
      <c r="B53" s="52" t="s">
        <v>68</v>
      </c>
      <c r="C53" s="53" t="s">
        <v>40</v>
      </c>
      <c r="D53" s="53" t="s">
        <v>66</v>
      </c>
      <c r="E53" s="54" t="s">
        <v>44</v>
      </c>
      <c r="F53" s="24">
        <v>5685</v>
      </c>
      <c r="G53" s="24">
        <v>5685</v>
      </c>
      <c r="H53" s="24" t="s">
        <v>44</v>
      </c>
      <c r="I53" s="24">
        <v>5684.21</v>
      </c>
      <c r="J53" s="24">
        <f aca="true" t="shared" si="1" ref="J53:J67">I53</f>
        <v>5684.21</v>
      </c>
      <c r="K53" s="24" t="s">
        <v>44</v>
      </c>
      <c r="L53" s="24">
        <f aca="true" t="shared" si="2" ref="L53:L67">F53-I53</f>
        <v>0.7899999999999636</v>
      </c>
      <c r="M53" s="24">
        <f aca="true" t="shared" si="3" ref="M53:M67">G53-J53</f>
        <v>0.7899999999999636</v>
      </c>
    </row>
    <row r="54" spans="1:13" ht="135">
      <c r="A54" s="51" t="s">
        <v>69</v>
      </c>
      <c r="B54" s="52" t="s">
        <v>70</v>
      </c>
      <c r="C54" s="53" t="s">
        <v>40</v>
      </c>
      <c r="D54" s="53" t="s">
        <v>66</v>
      </c>
      <c r="E54" s="54" t="s">
        <v>44</v>
      </c>
      <c r="F54" s="24">
        <v>8527</v>
      </c>
      <c r="G54" s="24">
        <v>8527</v>
      </c>
      <c r="H54" s="24" t="s">
        <v>44</v>
      </c>
      <c r="I54" s="24">
        <v>8526.32</v>
      </c>
      <c r="J54" s="24">
        <f t="shared" si="1"/>
        <v>8526.32</v>
      </c>
      <c r="K54" s="24" t="s">
        <v>44</v>
      </c>
      <c r="L54" s="24">
        <f t="shared" si="2"/>
        <v>0.680000000000291</v>
      </c>
      <c r="M54" s="24">
        <f t="shared" si="3"/>
        <v>0.680000000000291</v>
      </c>
    </row>
    <row r="55" spans="1:13" ht="120">
      <c r="A55" s="51" t="s">
        <v>71</v>
      </c>
      <c r="B55" s="52" t="s">
        <v>72</v>
      </c>
      <c r="C55" s="53" t="s">
        <v>40</v>
      </c>
      <c r="D55" s="53" t="s">
        <v>66</v>
      </c>
      <c r="E55" s="54" t="s">
        <v>44</v>
      </c>
      <c r="F55" s="24">
        <v>7106</v>
      </c>
      <c r="G55" s="24">
        <v>7106</v>
      </c>
      <c r="H55" s="24" t="s">
        <v>44</v>
      </c>
      <c r="I55" s="24">
        <v>7105.26</v>
      </c>
      <c r="J55" s="24">
        <f t="shared" si="1"/>
        <v>7105.26</v>
      </c>
      <c r="K55" s="24" t="s">
        <v>44</v>
      </c>
      <c r="L55" s="24">
        <f t="shared" si="2"/>
        <v>0.7399999999997817</v>
      </c>
      <c r="M55" s="24">
        <f t="shared" si="3"/>
        <v>0.7399999999997817</v>
      </c>
    </row>
    <row r="56" spans="1:13" ht="135">
      <c r="A56" s="51" t="s">
        <v>73</v>
      </c>
      <c r="B56" s="52" t="s">
        <v>74</v>
      </c>
      <c r="C56" s="53" t="s">
        <v>40</v>
      </c>
      <c r="D56" s="53" t="s">
        <v>66</v>
      </c>
      <c r="E56" s="54" t="s">
        <v>44</v>
      </c>
      <c r="F56" s="24">
        <v>2843</v>
      </c>
      <c r="G56" s="24">
        <v>2843</v>
      </c>
      <c r="H56" s="24" t="s">
        <v>44</v>
      </c>
      <c r="I56" s="24">
        <v>2842.11</v>
      </c>
      <c r="J56" s="24">
        <f t="shared" si="1"/>
        <v>2842.11</v>
      </c>
      <c r="K56" s="24" t="s">
        <v>44</v>
      </c>
      <c r="L56" s="24">
        <f t="shared" si="2"/>
        <v>0.8899999999998727</v>
      </c>
      <c r="M56" s="24">
        <f t="shared" si="3"/>
        <v>0.8899999999998727</v>
      </c>
    </row>
    <row r="57" spans="1:13" ht="105">
      <c r="A57" s="51" t="s">
        <v>75</v>
      </c>
      <c r="B57" s="55" t="s">
        <v>76</v>
      </c>
      <c r="C57" s="53" t="s">
        <v>40</v>
      </c>
      <c r="D57" s="53" t="s">
        <v>66</v>
      </c>
      <c r="E57" s="54" t="s">
        <v>44</v>
      </c>
      <c r="F57" s="56">
        <v>3596229</v>
      </c>
      <c r="G57" s="56">
        <v>3596229</v>
      </c>
      <c r="H57" s="24" t="s">
        <v>44</v>
      </c>
      <c r="I57" s="24">
        <v>3595745.63</v>
      </c>
      <c r="J57" s="24">
        <f t="shared" si="1"/>
        <v>3595745.63</v>
      </c>
      <c r="K57" s="24" t="s">
        <v>44</v>
      </c>
      <c r="L57" s="24">
        <f t="shared" si="2"/>
        <v>483.37000000011176</v>
      </c>
      <c r="M57" s="24">
        <f t="shared" si="3"/>
        <v>483.37000000011176</v>
      </c>
    </row>
    <row r="58" spans="1:13" ht="150">
      <c r="A58" s="51" t="s">
        <v>77</v>
      </c>
      <c r="B58" s="52" t="s">
        <v>78</v>
      </c>
      <c r="C58" s="53" t="s">
        <v>40</v>
      </c>
      <c r="D58" s="53" t="s">
        <v>66</v>
      </c>
      <c r="E58" s="54" t="s">
        <v>44</v>
      </c>
      <c r="F58" s="56">
        <v>1512535</v>
      </c>
      <c r="G58" s="56">
        <v>1512535</v>
      </c>
      <c r="H58" s="24" t="s">
        <v>44</v>
      </c>
      <c r="I58" s="24">
        <v>1512534.32</v>
      </c>
      <c r="J58" s="24">
        <f t="shared" si="1"/>
        <v>1512534.32</v>
      </c>
      <c r="K58" s="24" t="s">
        <v>44</v>
      </c>
      <c r="L58" s="24">
        <f t="shared" si="2"/>
        <v>0.6799999999348074</v>
      </c>
      <c r="M58" s="24">
        <f t="shared" si="3"/>
        <v>0.6799999999348074</v>
      </c>
    </row>
    <row r="59" spans="1:13" ht="120">
      <c r="A59" s="51" t="s">
        <v>79</v>
      </c>
      <c r="B59" s="52" t="s">
        <v>80</v>
      </c>
      <c r="C59" s="53" t="s">
        <v>40</v>
      </c>
      <c r="D59" s="53" t="s">
        <v>66</v>
      </c>
      <c r="E59" s="54" t="s">
        <v>44</v>
      </c>
      <c r="F59" s="56">
        <v>314022</v>
      </c>
      <c r="G59" s="56">
        <v>314022</v>
      </c>
      <c r="H59" s="24" t="s">
        <v>44</v>
      </c>
      <c r="I59" s="24">
        <v>314021.6</v>
      </c>
      <c r="J59" s="24">
        <f t="shared" si="1"/>
        <v>314021.6</v>
      </c>
      <c r="K59" s="24" t="s">
        <v>44</v>
      </c>
      <c r="L59" s="24">
        <f t="shared" si="2"/>
        <v>0.40000000002328306</v>
      </c>
      <c r="M59" s="24">
        <f t="shared" si="3"/>
        <v>0.40000000002328306</v>
      </c>
    </row>
    <row r="60" spans="1:13" ht="150">
      <c r="A60" s="51" t="s">
        <v>81</v>
      </c>
      <c r="B60" s="57" t="s">
        <v>82</v>
      </c>
      <c r="C60" s="53" t="s">
        <v>40</v>
      </c>
      <c r="D60" s="53" t="s">
        <v>66</v>
      </c>
      <c r="E60" s="54" t="s">
        <v>44</v>
      </c>
      <c r="F60" s="24">
        <v>4272967</v>
      </c>
      <c r="G60" s="24">
        <v>4272967</v>
      </c>
      <c r="H60" s="24" t="s">
        <v>44</v>
      </c>
      <c r="I60" s="24">
        <v>4266486.72</v>
      </c>
      <c r="J60" s="24">
        <f t="shared" si="1"/>
        <v>4266486.72</v>
      </c>
      <c r="K60" s="24" t="s">
        <v>44</v>
      </c>
      <c r="L60" s="24">
        <f t="shared" si="2"/>
        <v>6480.280000000261</v>
      </c>
      <c r="M60" s="24">
        <f t="shared" si="3"/>
        <v>6480.280000000261</v>
      </c>
    </row>
    <row r="61" spans="1:13" ht="240">
      <c r="A61" s="51" t="s">
        <v>83</v>
      </c>
      <c r="B61" s="57" t="s">
        <v>84</v>
      </c>
      <c r="C61" s="53" t="s">
        <v>40</v>
      </c>
      <c r="D61" s="53" t="s">
        <v>66</v>
      </c>
      <c r="E61" s="54" t="s">
        <v>44</v>
      </c>
      <c r="F61" s="24">
        <v>349900</v>
      </c>
      <c r="G61" s="24">
        <v>349900</v>
      </c>
      <c r="H61" s="24" t="s">
        <v>44</v>
      </c>
      <c r="I61" s="24">
        <v>349900</v>
      </c>
      <c r="J61" s="24">
        <f t="shared" si="1"/>
        <v>349900</v>
      </c>
      <c r="K61" s="24" t="s">
        <v>44</v>
      </c>
      <c r="L61" s="24">
        <f t="shared" si="2"/>
        <v>0</v>
      </c>
      <c r="M61" s="24">
        <f t="shared" si="3"/>
        <v>0</v>
      </c>
    </row>
    <row r="62" spans="1:13" ht="120">
      <c r="A62" s="51" t="s">
        <v>85</v>
      </c>
      <c r="B62" s="58" t="s">
        <v>86</v>
      </c>
      <c r="C62" s="53" t="s">
        <v>40</v>
      </c>
      <c r="D62" s="53" t="s">
        <v>66</v>
      </c>
      <c r="E62" s="54" t="s">
        <v>44</v>
      </c>
      <c r="F62" s="24">
        <v>1972999</v>
      </c>
      <c r="G62" s="24">
        <v>1972999</v>
      </c>
      <c r="H62" s="24" t="s">
        <v>44</v>
      </c>
      <c r="I62" s="24">
        <v>1972998.75</v>
      </c>
      <c r="J62" s="24">
        <f t="shared" si="1"/>
        <v>1972998.75</v>
      </c>
      <c r="K62" s="24" t="s">
        <v>44</v>
      </c>
      <c r="L62" s="24">
        <f t="shared" si="2"/>
        <v>0.25</v>
      </c>
      <c r="M62" s="24">
        <f t="shared" si="3"/>
        <v>0.25</v>
      </c>
    </row>
    <row r="63" spans="1:13" ht="90">
      <c r="A63" s="51" t="s">
        <v>87</v>
      </c>
      <c r="B63" s="52" t="s">
        <v>88</v>
      </c>
      <c r="C63" s="53" t="s">
        <v>40</v>
      </c>
      <c r="D63" s="53" t="s">
        <v>66</v>
      </c>
      <c r="E63" s="54" t="s">
        <v>44</v>
      </c>
      <c r="F63" s="24">
        <v>3100000</v>
      </c>
      <c r="G63" s="24">
        <v>3100000</v>
      </c>
      <c r="H63" s="24" t="s">
        <v>44</v>
      </c>
      <c r="I63" s="24">
        <v>2777205.32</v>
      </c>
      <c r="J63" s="24">
        <f t="shared" si="1"/>
        <v>2777205.32</v>
      </c>
      <c r="K63" s="24" t="s">
        <v>44</v>
      </c>
      <c r="L63" s="24">
        <f t="shared" si="2"/>
        <v>322794.68000000017</v>
      </c>
      <c r="M63" s="24">
        <f t="shared" si="3"/>
        <v>322794.68000000017</v>
      </c>
    </row>
    <row r="64" spans="1:13" ht="105">
      <c r="A64" s="51" t="s">
        <v>89</v>
      </c>
      <c r="B64" s="52" t="s">
        <v>90</v>
      </c>
      <c r="C64" s="53" t="s">
        <v>40</v>
      </c>
      <c r="D64" s="53" t="s">
        <v>66</v>
      </c>
      <c r="E64" s="54" t="s">
        <v>44</v>
      </c>
      <c r="F64" s="24">
        <v>138952</v>
      </c>
      <c r="G64" s="24">
        <v>138952</v>
      </c>
      <c r="H64" s="24" t="s">
        <v>44</v>
      </c>
      <c r="I64" s="56">
        <v>0</v>
      </c>
      <c r="J64" s="24">
        <f t="shared" si="1"/>
        <v>0</v>
      </c>
      <c r="K64" s="24" t="s">
        <v>44</v>
      </c>
      <c r="L64" s="24">
        <f t="shared" si="2"/>
        <v>138952</v>
      </c>
      <c r="M64" s="24">
        <f t="shared" si="3"/>
        <v>138952</v>
      </c>
    </row>
    <row r="65" spans="1:13" ht="120">
      <c r="A65" s="51" t="s">
        <v>91</v>
      </c>
      <c r="B65" s="52" t="s">
        <v>92</v>
      </c>
      <c r="C65" s="53" t="s">
        <v>40</v>
      </c>
      <c r="D65" s="53" t="s">
        <v>66</v>
      </c>
      <c r="E65" s="54" t="s">
        <v>44</v>
      </c>
      <c r="F65" s="24">
        <v>300000</v>
      </c>
      <c r="G65" s="24">
        <v>300000</v>
      </c>
      <c r="H65" s="24" t="s">
        <v>44</v>
      </c>
      <c r="I65" s="56">
        <v>0</v>
      </c>
      <c r="J65" s="24">
        <f t="shared" si="1"/>
        <v>0</v>
      </c>
      <c r="K65" s="24" t="s">
        <v>44</v>
      </c>
      <c r="L65" s="24">
        <f t="shared" si="2"/>
        <v>300000</v>
      </c>
      <c r="M65" s="24">
        <f t="shared" si="3"/>
        <v>300000</v>
      </c>
    </row>
    <row r="66" spans="1:13" ht="180">
      <c r="A66" s="51" t="s">
        <v>93</v>
      </c>
      <c r="B66" s="52" t="s">
        <v>94</v>
      </c>
      <c r="C66" s="53" t="s">
        <v>40</v>
      </c>
      <c r="D66" s="53" t="s">
        <v>66</v>
      </c>
      <c r="E66" s="54" t="s">
        <v>44</v>
      </c>
      <c r="F66" s="24">
        <v>1569084</v>
      </c>
      <c r="G66" s="24">
        <v>1569084</v>
      </c>
      <c r="H66" s="24" t="s">
        <v>44</v>
      </c>
      <c r="I66" s="56">
        <v>126431.92</v>
      </c>
      <c r="J66" s="24">
        <f t="shared" si="1"/>
        <v>126431.92</v>
      </c>
      <c r="K66" s="24" t="s">
        <v>44</v>
      </c>
      <c r="L66" s="24">
        <f t="shared" si="2"/>
        <v>1442652.08</v>
      </c>
      <c r="M66" s="24">
        <f t="shared" si="3"/>
        <v>1442652.08</v>
      </c>
    </row>
    <row r="67" spans="1:13" ht="120">
      <c r="A67" s="51" t="s">
        <v>95</v>
      </c>
      <c r="B67" s="52" t="s">
        <v>96</v>
      </c>
      <c r="C67" s="53" t="s">
        <v>40</v>
      </c>
      <c r="D67" s="53" t="s">
        <v>66</v>
      </c>
      <c r="E67" s="54" t="s">
        <v>44</v>
      </c>
      <c r="F67" s="24">
        <v>300000</v>
      </c>
      <c r="G67" s="24">
        <v>300000</v>
      </c>
      <c r="H67" s="24" t="s">
        <v>44</v>
      </c>
      <c r="I67" s="24">
        <v>0</v>
      </c>
      <c r="J67" s="24">
        <f t="shared" si="1"/>
        <v>0</v>
      </c>
      <c r="K67" s="24" t="s">
        <v>44</v>
      </c>
      <c r="L67" s="24">
        <f t="shared" si="2"/>
        <v>300000</v>
      </c>
      <c r="M67" s="24">
        <f t="shared" si="3"/>
        <v>300000</v>
      </c>
    </row>
    <row r="68" spans="1:13" ht="49.5" customHeight="1">
      <c r="A68" s="38" t="s">
        <v>104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</row>
    <row r="69" spans="1:13" ht="15.75">
      <c r="A69" s="20">
        <v>2</v>
      </c>
      <c r="B69" s="20" t="s">
        <v>10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5.75">
      <c r="A70" s="51" t="s">
        <v>97</v>
      </c>
      <c r="B70" s="59" t="s">
        <v>98</v>
      </c>
      <c r="C70" s="53" t="s">
        <v>57</v>
      </c>
      <c r="D70" s="53" t="s">
        <v>66</v>
      </c>
      <c r="E70" s="53" t="s">
        <v>44</v>
      </c>
      <c r="F70" s="60">
        <v>16</v>
      </c>
      <c r="G70" s="60">
        <v>16</v>
      </c>
      <c r="H70" s="60" t="s">
        <v>44</v>
      </c>
      <c r="I70" s="60">
        <v>13</v>
      </c>
      <c r="J70" s="60">
        <v>13</v>
      </c>
      <c r="K70" s="60" t="s">
        <v>44</v>
      </c>
      <c r="L70" s="60">
        <v>3</v>
      </c>
      <c r="M70" s="60">
        <v>3</v>
      </c>
    </row>
    <row r="71" spans="1:13" ht="53.25" customHeight="1">
      <c r="A71" s="38" t="s">
        <v>105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</row>
    <row r="72" spans="1:13" ht="15.75">
      <c r="A72" s="20">
        <v>3</v>
      </c>
      <c r="B72" s="20" t="s">
        <v>11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60">
      <c r="A73" s="51" t="s">
        <v>99</v>
      </c>
      <c r="B73" s="59" t="s">
        <v>100</v>
      </c>
      <c r="C73" s="54" t="s">
        <v>40</v>
      </c>
      <c r="D73" s="23" t="s">
        <v>101</v>
      </c>
      <c r="E73" s="54" t="s">
        <v>44</v>
      </c>
      <c r="F73" s="61">
        <f>F43/3</f>
        <v>1807595.3333333333</v>
      </c>
      <c r="G73" s="61">
        <f>F73</f>
        <v>1807595.3333333333</v>
      </c>
      <c r="H73" s="24" t="s">
        <v>44</v>
      </c>
      <c r="I73" s="61">
        <f>I43/3</f>
        <v>1807433.8499999999</v>
      </c>
      <c r="J73" s="61">
        <f>I73</f>
        <v>1807433.8499999999</v>
      </c>
      <c r="K73" s="24" t="s">
        <v>44</v>
      </c>
      <c r="L73" s="24">
        <f>F73-I73</f>
        <v>161.48333333339542</v>
      </c>
      <c r="M73" s="24">
        <f>G73-J73</f>
        <v>161.48333333339542</v>
      </c>
    </row>
    <row r="74" spans="1:13" ht="60">
      <c r="A74" s="51" t="s">
        <v>102</v>
      </c>
      <c r="B74" s="59" t="s">
        <v>103</v>
      </c>
      <c r="C74" s="54" t="s">
        <v>40</v>
      </c>
      <c r="D74" s="23" t="s">
        <v>101</v>
      </c>
      <c r="E74" s="54" t="s">
        <v>44</v>
      </c>
      <c r="F74" s="61">
        <f>F42/13</f>
        <v>925672.9230769231</v>
      </c>
      <c r="G74" s="61">
        <f>F74</f>
        <v>925672.9230769231</v>
      </c>
      <c r="H74" s="24" t="s">
        <v>44</v>
      </c>
      <c r="I74" s="61">
        <f>I42/13</f>
        <v>732528.0630769231</v>
      </c>
      <c r="J74" s="61">
        <f>I74</f>
        <v>732528.0630769231</v>
      </c>
      <c r="K74" s="24" t="s">
        <v>44</v>
      </c>
      <c r="L74" s="24">
        <f>F74-I74</f>
        <v>193144.86</v>
      </c>
      <c r="M74" s="24">
        <f>G74-J74</f>
        <v>193144.86</v>
      </c>
    </row>
    <row r="75" spans="1:13" ht="51" customHeight="1">
      <c r="A75" s="38" t="s">
        <v>104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</row>
    <row r="76" spans="1:13" ht="15.75">
      <c r="A76" s="20">
        <v>4</v>
      </c>
      <c r="B76" s="20" t="s">
        <v>12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60">
      <c r="A77" s="16" t="s">
        <v>41</v>
      </c>
      <c r="B77" s="62" t="s">
        <v>45</v>
      </c>
      <c r="C77" s="63" t="s">
        <v>42</v>
      </c>
      <c r="D77" s="63" t="s">
        <v>53</v>
      </c>
      <c r="E77" s="63" t="s">
        <v>44</v>
      </c>
      <c r="F77" s="63">
        <v>100</v>
      </c>
      <c r="G77" s="63">
        <v>100</v>
      </c>
      <c r="H77" s="63" t="s">
        <v>44</v>
      </c>
      <c r="I77" s="63">
        <v>85.61</v>
      </c>
      <c r="J77" s="63">
        <v>85.61</v>
      </c>
      <c r="K77" s="63" t="s">
        <v>44</v>
      </c>
      <c r="L77" s="63">
        <f>F77-I77</f>
        <v>14.39</v>
      </c>
      <c r="M77" s="63">
        <v>14.39</v>
      </c>
    </row>
    <row r="78" spans="1:13" ht="47.25" customHeight="1">
      <c r="A78" s="26" t="s">
        <v>104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35.25" customHeight="1">
      <c r="A79" s="64" t="s">
        <v>106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>
      <c r="A80" s="2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51.75" customHeight="1">
      <c r="A81" s="37" t="s">
        <v>107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4" ht="6.75" customHeight="1">
      <c r="A82" s="41" t="s">
        <v>36</v>
      </c>
      <c r="B82" s="41"/>
      <c r="C82" s="41"/>
      <c r="D82" s="41"/>
    </row>
    <row r="83" spans="1:4" ht="19.5" customHeight="1">
      <c r="A83" s="3" t="s">
        <v>37</v>
      </c>
      <c r="B83" s="3"/>
      <c r="C83" s="3"/>
      <c r="D83" s="3"/>
    </row>
    <row r="84" spans="1:5" s="14" customFormat="1" ht="33" customHeight="1">
      <c r="A84" s="30" t="s">
        <v>49</v>
      </c>
      <c r="B84" s="30"/>
      <c r="C84" s="30"/>
      <c r="D84" s="30"/>
      <c r="E84" s="30"/>
    </row>
    <row r="85" spans="1:13" s="14" customFormat="1" ht="15.75">
      <c r="A85" s="30"/>
      <c r="B85" s="30"/>
      <c r="C85" s="30"/>
      <c r="D85" s="30"/>
      <c r="E85" s="30"/>
      <c r="G85" s="31"/>
      <c r="H85" s="31"/>
      <c r="J85" s="33" t="s">
        <v>50</v>
      </c>
      <c r="K85" s="33"/>
      <c r="L85" s="33"/>
      <c r="M85" s="33"/>
    </row>
    <row r="86" spans="1:13" s="14" customFormat="1" ht="15.75">
      <c r="A86" s="15"/>
      <c r="B86" s="15"/>
      <c r="C86" s="15"/>
      <c r="D86" s="15"/>
      <c r="E86" s="15"/>
      <c r="G86" s="32" t="s">
        <v>43</v>
      </c>
      <c r="H86" s="32"/>
      <c r="J86" s="25" t="s">
        <v>46</v>
      </c>
      <c r="K86" s="25"/>
      <c r="L86" s="25"/>
      <c r="M86" s="25"/>
    </row>
    <row r="87" spans="1:13" s="14" customFormat="1" ht="30.75" customHeight="1">
      <c r="A87" s="30" t="s">
        <v>52</v>
      </c>
      <c r="B87" s="30"/>
      <c r="C87" s="30"/>
      <c r="D87" s="30"/>
      <c r="E87" s="30"/>
      <c r="G87" s="31"/>
      <c r="H87" s="31"/>
      <c r="J87" s="33" t="s">
        <v>51</v>
      </c>
      <c r="K87" s="33"/>
      <c r="L87" s="33"/>
      <c r="M87" s="33"/>
    </row>
    <row r="88" spans="1:13" s="14" customFormat="1" ht="15.75" customHeight="1">
      <c r="A88" s="30"/>
      <c r="B88" s="30"/>
      <c r="C88" s="30"/>
      <c r="D88" s="30"/>
      <c r="E88" s="30"/>
      <c r="G88" s="32" t="s">
        <v>43</v>
      </c>
      <c r="H88" s="32"/>
      <c r="J88" s="25" t="s">
        <v>46</v>
      </c>
      <c r="K88" s="25"/>
      <c r="L88" s="25"/>
      <c r="M88" s="25"/>
    </row>
  </sheetData>
  <sheetProtection/>
  <mergeCells count="67">
    <mergeCell ref="B23:M23"/>
    <mergeCell ref="B42:D42"/>
    <mergeCell ref="A75:M75"/>
    <mergeCell ref="A78:M78"/>
    <mergeCell ref="A79:M79"/>
    <mergeCell ref="A37:B37"/>
    <mergeCell ref="B44:D44"/>
    <mergeCell ref="B48:B49"/>
    <mergeCell ref="C48:C49"/>
    <mergeCell ref="D48:D49"/>
    <mergeCell ref="H39:J39"/>
    <mergeCell ref="R29:T29"/>
    <mergeCell ref="U29:W29"/>
    <mergeCell ref="X29:Z29"/>
    <mergeCell ref="E11:M11"/>
    <mergeCell ref="E12:M12"/>
    <mergeCell ref="B15:M15"/>
    <mergeCell ref="B16:M16"/>
    <mergeCell ref="A18:M18"/>
    <mergeCell ref="B24:M24"/>
    <mergeCell ref="A13:M13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B22:M22"/>
    <mergeCell ref="B29:D30"/>
    <mergeCell ref="A27:C27"/>
    <mergeCell ref="G86:H86"/>
    <mergeCell ref="B39:D40"/>
    <mergeCell ref="K39:M39"/>
    <mergeCell ref="K48:M48"/>
    <mergeCell ref="A82:D82"/>
    <mergeCell ref="A39:A40"/>
    <mergeCell ref="E39:G39"/>
    <mergeCell ref="E29:G29"/>
    <mergeCell ref="H29:J29"/>
    <mergeCell ref="K29:M29"/>
    <mergeCell ref="A29:A30"/>
    <mergeCell ref="E48:G48"/>
    <mergeCell ref="A68:M68"/>
    <mergeCell ref="J87:M87"/>
    <mergeCell ref="G87:H87"/>
    <mergeCell ref="B31:D31"/>
    <mergeCell ref="B32:D32"/>
    <mergeCell ref="B33:D33"/>
    <mergeCell ref="A34:M34"/>
    <mergeCell ref="A36:M36"/>
    <mergeCell ref="H48:J48"/>
    <mergeCell ref="A81:M81"/>
    <mergeCell ref="A71:M71"/>
    <mergeCell ref="J88:M88"/>
    <mergeCell ref="B41:D41"/>
    <mergeCell ref="B43:D43"/>
    <mergeCell ref="A84:E85"/>
    <mergeCell ref="A87:E88"/>
    <mergeCell ref="G85:H85"/>
    <mergeCell ref="A48:A49"/>
    <mergeCell ref="G88:H88"/>
    <mergeCell ref="J86:M86"/>
    <mergeCell ref="J85:M85"/>
  </mergeCells>
  <printOptions/>
  <pageMargins left="0.15748031496062992" right="0.15748031496062992" top="0.5905511811023623" bottom="0.31496062992125984" header="0.31496062992125984" footer="0.31496062992125984"/>
  <pageSetup fitToHeight="6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2022-01-18T12:32:37Z</cp:lastPrinted>
  <dcterms:created xsi:type="dcterms:W3CDTF">2018-12-28T08:43:53Z</dcterms:created>
  <dcterms:modified xsi:type="dcterms:W3CDTF">2022-01-18T12:33:49Z</dcterms:modified>
  <cp:category/>
  <cp:version/>
  <cp:contentType/>
  <cp:contentStatus/>
</cp:coreProperties>
</file>