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21840" windowHeight="11535" activeTab="0"/>
  </bookViews>
  <sheets>
    <sheet name="звіт з 01.01.2020" sheetId="1" r:id="rId1"/>
  </sheets>
  <definedNames>
    <definedName name="_xlnm.Print_Area" localSheetId="0">'звіт з 01.01.2020'!$A$1:$M$91</definedName>
  </definedNames>
  <calcPr fullCalcOnLoad="1"/>
</workbook>
</file>

<file path=xl/sharedStrings.xml><?xml version="1.0" encoding="utf-8"?>
<sst xmlns="http://schemas.openxmlformats.org/spreadsheetml/2006/main" count="266" uniqueCount="113">
  <si>
    <t>1.</t>
  </si>
  <si>
    <t>2.</t>
  </si>
  <si>
    <t>3.</t>
  </si>
  <si>
    <t>(КФКВК)</t>
  </si>
  <si>
    <t>N з/п</t>
  </si>
  <si>
    <t>Завдання</t>
  </si>
  <si>
    <t>Усього</t>
  </si>
  <si>
    <t>Одиниця виміру</t>
  </si>
  <si>
    <t>Джерело інформації</t>
  </si>
  <si>
    <t>затрат</t>
  </si>
  <si>
    <t>продукту</t>
  </si>
  <si>
    <t>ефективності</t>
  </si>
  <si>
    <t>якості</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</si>
  <si>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</si>
  <si>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</si>
  <si>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</si>
  <si>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</si>
  <si>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</si>
  <si>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Відхилення</t>
  </si>
  <si>
    <t>загальний фонд</t>
  </si>
  <si>
    <t>спеціальний фонд</t>
  </si>
  <si>
    <t>усього</t>
  </si>
  <si>
    <t>Показники</t>
  </si>
  <si>
    <t>N
з/п</t>
  </si>
  <si>
    <t>(код)</t>
  </si>
  <si>
    <t>Ціль державної політики</t>
  </si>
  <si>
    <t>гривень</t>
  </si>
  <si>
    <t>4. Цілі державної політики, на досягнення яких спрямовано реалізацію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</si>
  <si>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</si>
  <si>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</si>
  <si>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</si>
  <si>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</si>
  <si>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</si>
  <si>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</si>
  <si>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</si>
  <si>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</si>
  <si>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____________</t>
  </si>
  <si>
    <t>* Зазначаються всі напрями використання бюджетних коштів, затверджені у паспорті бюджетної програми.</t>
  </si>
  <si>
    <t>(КТПКВК МБ)(код)</t>
  </si>
  <si>
    <t>ЗАТВЕРДЖЕНО
Наказ Міністерства фінансів України 26 серпня 2014 року № 836
(у редакції наказу Міністерства фінансів Українивід 29 грудня 2018 року № 1209)</t>
  </si>
  <si>
    <t>1.1</t>
  </si>
  <si>
    <t>грн.</t>
  </si>
  <si>
    <t>2.1</t>
  </si>
  <si>
    <t>3.1</t>
  </si>
  <si>
    <t>4.1</t>
  </si>
  <si>
    <t>%</t>
  </si>
  <si>
    <t>(підпис)</t>
  </si>
  <si>
    <t>-</t>
  </si>
  <si>
    <t>Виконання нормативного (запланованого) обсягу робіт</t>
  </si>
  <si>
    <t>(Власне імя ПРІЗВИЩЕ)</t>
  </si>
  <si>
    <t>про виконання паспорта бюджетної програми місцевого бюджету на 2021 рік</t>
  </si>
  <si>
    <t>Департамент капітального будівництва та житлово-комунального господарства Мелітопольської міської ради Запорізької області</t>
  </si>
  <si>
    <t>Директор департаменту капітального будівництва та житлово-комунального господарства Мелітопольської міської ради Запорізької області</t>
  </si>
  <si>
    <t>Вікторія РЕПАШЕВСЬКА</t>
  </si>
  <si>
    <t>Ірина НАУМЕНКО</t>
  </si>
  <si>
    <t>Начальник відділу бухгалтерського обліку та звітності - головний бухгалтер</t>
  </si>
  <si>
    <t>Кількість об’єктів</t>
  </si>
  <si>
    <t>од.</t>
  </si>
  <si>
    <t>План</t>
  </si>
  <si>
    <t>Фінансова звітність</t>
  </si>
  <si>
    <t>1.2</t>
  </si>
  <si>
    <t>1.3</t>
  </si>
  <si>
    <t>1.4</t>
  </si>
  <si>
    <t>Реконструкція, будівництво об’єктів комунальної власності міста, житлових будинків, вулично-дорожньої мережі міста, а саме: вулиць, доріг, площ, проїзної частини, пішохідних доріжок, велосипедних доріжок, тротуарів, внутрішньоквартальних проїздів,  зливової каналізації, водовідведення, здійснення природоохоронних заходів</t>
  </si>
  <si>
    <t>Капітальні вкладення</t>
  </si>
  <si>
    <t>1.5</t>
  </si>
  <si>
    <t>1.6</t>
  </si>
  <si>
    <t xml:space="preserve">План </t>
  </si>
  <si>
    <t>1.7</t>
  </si>
  <si>
    <t>1.8</t>
  </si>
  <si>
    <t>1.9</t>
  </si>
  <si>
    <t>1.10</t>
  </si>
  <si>
    <t>1.11</t>
  </si>
  <si>
    <t>1.12</t>
  </si>
  <si>
    <t>1.13</t>
  </si>
  <si>
    <t>1.14</t>
  </si>
  <si>
    <t>1.15</t>
  </si>
  <si>
    <t>1.16</t>
  </si>
  <si>
    <t>1.17</t>
  </si>
  <si>
    <t>1.18</t>
  </si>
  <si>
    <t>3.2</t>
  </si>
  <si>
    <t>Проектно-кошторисна документація/розрахунок</t>
  </si>
  <si>
    <r>
      <t xml:space="preserve">Пояснення щодо причин розбіжностей між фактичними та затвердженими результативними показниками
</t>
    </r>
    <r>
      <rPr>
        <b/>
        <i/>
        <sz val="12"/>
        <color indexed="8"/>
        <rFont val="Times New Roman"/>
        <family val="1"/>
      </rPr>
      <t>Розбіжності між затвердженими та досягнутими результативними показниками виникли у зв'язку з раціональним використанням бюджетних коштів та перенесенням виконання ПВР, експертизи та робіт за деякими об'єктами на 2022 рік</t>
    </r>
  </si>
  <si>
    <r>
      <t xml:space="preserve">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t>
    </r>
    <r>
      <rPr>
        <b/>
        <i/>
        <sz val="12"/>
        <color indexed="8"/>
        <rFont val="Times New Roman"/>
        <family val="1"/>
      </rPr>
      <t>Розбіжності між затвердженими та досягнутими результативними показниками виникли у зв'язку з раціональним використанням бюджетних коштів та перенесенням виконання ПВР, експертизи та робіт за деякими об'єктами на 2022 рік</t>
    </r>
  </si>
  <si>
    <r>
      <t xml:space="preserve">Пояснення щодо причин розбіжностей між фактичними та затвердженими результативними показниками
</t>
    </r>
    <r>
      <rPr>
        <b/>
        <i/>
        <sz val="12"/>
        <color indexed="8"/>
        <rFont val="Times New Roman"/>
        <family val="1"/>
      </rPr>
      <t>Розбіжності між затвердженими та досягнутими результативними показниками виникли у зв'язку з 
перенесенням виконання ПВР, експертизи та робіт за деякими об'єктами на 2022 рік</t>
    </r>
  </si>
  <si>
    <r>
      <t xml:space="preserve">Аналіз стану виконання результативних показників
</t>
    </r>
    <r>
      <rPr>
        <b/>
        <i/>
        <sz val="12"/>
        <color indexed="8"/>
        <rFont val="Times New Roman"/>
        <family val="1"/>
      </rPr>
      <t>Враховуючи виконання результативних показників мету програми досягнуто частково</t>
    </r>
  </si>
  <si>
    <t>0443</t>
  </si>
  <si>
    <t>Будівництво об'єктів житлово-комунального господарства</t>
  </si>
  <si>
    <t xml:space="preserve">Забезпечення належного функціонування та ефективної експлуатації  об’єктів  комунальної власності міста, житлових будинків, вулично-дорожньої мережі міста, а саме: вулиць, доріг площ, проїзної частини, пішохідних доріжок, велосипедних доріжок, тротуарів, внутрішньоквартальних проїздів, зливової каналізації, водовідведення, покращення умов виховання, навчання та  проживання мешканців міста. </t>
  </si>
  <si>
    <t>Розвиток інфраструктури та покращення інвестиційної привабливості м. Мелітополя та Мелітопольського району шляхом розробки проєктно-кошторисної документації та реалізації проєкту «Будівництво централізованої системи водопостачання та водовідведення в смт Кирилівка Мелітопольського району Запорізької області  з відведенням каналізаційних стоків на центральні очисні споруди КП «Водоканал» Мелітопольської міської ради Запорізької області в м. Мелітополь.</t>
  </si>
  <si>
    <t>5. Мета бюджетної програми: 
Мета 1. Забезпечення належного функціонування та ефективної експлуатації  об’єктів  комунальної власності міста, житлових будинків, покращення умов виховання, навчання та  проживання мешканців міста.
Мета 2. Розвиток інфраструктури та покращення інвестиційної привабливості м. Мелітополя та Мелітопольського району шляхом розробки проєктно-кошторисної документації та реалізації проєкту «Будівництво централізованої системи водопостачання та водовідведення в смт Кирилівка Мелітопольського району Запорізької області  з відведенням каналізаційних стоків на центральні очисні споруди КП «Водоканал» Мелітопольської міської ради Запорізької області в м. Мелітополь.</t>
  </si>
  <si>
    <t>Розробка проєктно-кошторисної документації та будівництво   централізованої  системи  водопостачання  та  водовідведення в смт Кирилівка з відведенням каналізаційних стоків на центральні очисні споруди м. Мелітополя, а також модернізація центральних очисних споруд та каналізаційних мереж КП «Водоканал» Мелітопольської міської ради Запорізької області</t>
  </si>
  <si>
    <t>Будівництво централізованої системи водопостачання та водовідведення в смт Кирилівка Мелітопольського району Запорізької області  з відведенням каналізаційних стоків на центральні очисні споруди КП «Водоканал» Мелітопольської міської ради Запорізької області в м. Мелітополь</t>
  </si>
  <si>
    <t>Реконструкція каналізаційного колектора по вул. Інтеркультурній від вул. Воїнів-Інтернаціоналістів до просп. Богдана Хмельницького у м.Мелітополі Запорізької області (коригування)</t>
  </si>
  <si>
    <t>Реконструкція каналізаційного колектору по вулю Михайла Грушевського (від вул. Гетьманської до вул. Гетьмана Сагайдачного) у м. Мелітополі Запорізької області</t>
  </si>
  <si>
    <t>Реконструкція зливової каналізації по вул. Івана Алексєєва (від вул. Героїв України до вул. Шмідта) у м. Мелітополі Запорізької області</t>
  </si>
  <si>
    <t>Реконструкція зливової каналізації                             по вул. Гризодубової (від просп. 50-річчя Перемоги до вул. Ломоносова) у м. Мелітополі Запорізької області</t>
  </si>
  <si>
    <t>Реконструкція зливової каналізації по вул. Вакуленчука (від вул. Івана Алексєєва до просп. Богдана Хмельницького) у м. Мелітополі Запорізької області</t>
  </si>
  <si>
    <t>Реконструкція каналізаційного колектору по вул. Шмідта від просп. Богдана Хмельницького до вул. Івана Алексєєва у м. Мелітополі Запорізької області</t>
  </si>
  <si>
    <t>Реконструкція нежитлових приміщень,                    вул. Чернишевського, 37,  м.Мелітополь Запорізької області під адміністративну будівлю (коригування)</t>
  </si>
  <si>
    <t>Реконструкція нежитлових приміщень,                   вул. Чернишевського, 37, м. Мелітополь Запорізької області під адміністративну будівлю (приєднання до електричних мереж)</t>
  </si>
  <si>
    <t>Реконструкція нежитлових приміщень вул. Олеся Гончара, 79 м. Мелітополь (приєднання до електричних мереж)</t>
  </si>
  <si>
    <t>Реконструкція каналізаційного колектору по вул. Брів-ла- Гайард (від просп. 50-річчя Перемоги до вул. Кізіярської) у м. Мелітополі Запорізької області</t>
  </si>
  <si>
    <t>Реконструкція будівлі під котельню,                                 вул. Мелітопольських дивізій, 126/1 м. Мелітополь Запорізької області (коригування)</t>
  </si>
  <si>
    <t>Реконструкція РП5–ТП (проект), РП5–ТП-30, ТП-18-ТП (проект) для електропостачання оздоровчого центру з льодовою ареною по просп. Богдана Хмельницького, 46/9, м. Мелітополь, Запорізька область</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</si>
  <si>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</si>
  <si>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Палац дитячої та юнацької творчості Мелітопольської міської ради  Запорізької області -II корпус, вул. Інтеркультурна, 43,  м. Мелітополь, Запорізька область – реконструкція системи опалення з встановленням індивідуальної котельні</t>
  </si>
  <si>
    <t>Реконструкція зовнішніх мереж для електропостачання оздоровчого центру з льодовою ареною по просп. Богдана Хмельницького, 46/9,  м. Мелітополь Запорізька область</t>
  </si>
  <si>
    <t>Парк пам'ятки садово-паркового мистецтва місцевого значення "Парк біля залізничної станції" в м. Мелітополі Запорізької області - реконструкція</t>
  </si>
  <si>
    <t>Реконструкція мережі газопостачання по вул. Я.Мудрого,13 в м. Мелітополі</t>
  </si>
  <si>
    <r>
      <t>Середня вартість реконструкції об</t>
    </r>
    <r>
      <rPr>
        <sz val="11"/>
        <color indexed="8"/>
        <rFont val="Calibri"/>
        <family val="2"/>
      </rPr>
      <t>'</t>
    </r>
    <r>
      <rPr>
        <sz val="11"/>
        <color indexed="8"/>
        <rFont val="Times New Roman"/>
        <family val="1"/>
      </rPr>
      <t xml:space="preserve">єкту </t>
    </r>
  </si>
  <si>
    <t xml:space="preserve">Середня вартість будівництва об'єкту </t>
  </si>
  <si>
    <r>
      <t xml:space="preserve">10. Узагальнений висновок про виконання бюджетної програми. </t>
    </r>
    <r>
      <rPr>
        <b/>
        <i/>
        <sz val="12"/>
        <color indexed="8"/>
        <rFont val="Times New Roman"/>
        <family val="1"/>
      </rPr>
      <t>Результатами виконання програм у 2021 році, та продовження ПВР, експертизи та робіт у 2022 році стане забезпечення належного функціонування та ефективної експлуатації об’єктів комунальної власності міста.</t>
    </r>
  </si>
</sst>
</file>

<file path=xl/styles.xml><?xml version="1.0" encoding="utf-8"?>
<styleSheet xmlns="http://schemas.openxmlformats.org/spreadsheetml/2006/main">
  <numFmts count="2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0000"/>
    <numFmt numFmtId="178" formatCode="0.0000000"/>
    <numFmt numFmtId="179" formatCode="0.000000"/>
    <numFmt numFmtId="180" formatCode="0.00000"/>
    <numFmt numFmtId="181" formatCode="0.0000"/>
    <numFmt numFmtId="182" formatCode="0.000"/>
  </numFmts>
  <fonts count="52">
    <font>
      <sz val="11"/>
      <color theme="1"/>
      <name val="Calibri"/>
      <family val="2"/>
    </font>
    <font>
      <sz val="11"/>
      <color indexed="8"/>
      <name val="Calibri"/>
      <family val="2"/>
    </font>
    <font>
      <b/>
      <i/>
      <sz val="12"/>
      <color indexed="8"/>
      <name val="Times New Roman"/>
      <family val="1"/>
    </font>
    <font>
      <sz val="11"/>
      <name val="Times New Roman"/>
      <family val="1"/>
    </font>
    <font>
      <sz val="11"/>
      <color indexed="8"/>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8"/>
      <color indexed="8"/>
      <name val="Times New Roman"/>
      <family val="1"/>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rgb="FF000000"/>
      <name val="Times New Roman"/>
      <family val="1"/>
    </font>
    <font>
      <sz val="11"/>
      <color theme="1"/>
      <name val="Times New Roman"/>
      <family val="1"/>
    </font>
    <font>
      <b/>
      <sz val="12"/>
      <color rgb="FF000000"/>
      <name val="Times New Roman"/>
      <family val="1"/>
    </font>
    <font>
      <sz val="12"/>
      <color rgb="FF000000"/>
      <name val="Times New Roman"/>
      <family val="1"/>
    </font>
    <font>
      <sz val="8"/>
      <color rgb="FF000000"/>
      <name val="Times New Roman"/>
      <family val="1"/>
    </font>
    <font>
      <b/>
      <sz val="11"/>
      <color theme="1"/>
      <name val="Times New Roman"/>
      <family val="1"/>
    </font>
    <font>
      <sz val="8"/>
      <color theme="1"/>
      <name val="Times New Roman"/>
      <family val="1"/>
    </font>
    <font>
      <b/>
      <i/>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5"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56">
    <xf numFmtId="0" fontId="0" fillId="0" borderId="0" xfId="0" applyFont="1" applyAlignment="1">
      <alignment/>
    </xf>
    <xf numFmtId="0" fontId="42" fillId="0" borderId="0" xfId="0" applyFont="1" applyFill="1" applyAlignment="1">
      <alignment/>
    </xf>
    <xf numFmtId="0" fontId="43" fillId="0" borderId="10" xfId="0" applyFont="1" applyFill="1" applyBorder="1" applyAlignment="1">
      <alignment horizontal="center" vertical="center" wrapText="1"/>
    </xf>
    <xf numFmtId="49" fontId="44" fillId="0" borderId="10" xfId="0" applyNumberFormat="1" applyFont="1" applyFill="1" applyBorder="1" applyAlignment="1">
      <alignment horizontal="center" vertical="center" wrapText="1"/>
    </xf>
    <xf numFmtId="0" fontId="45" fillId="0" borderId="0" xfId="0" applyFont="1" applyFill="1" applyAlignment="1">
      <alignment horizontal="left" vertical="center" wrapText="1"/>
    </xf>
    <xf numFmtId="4" fontId="3" fillId="0" borderId="10" xfId="0" applyNumberFormat="1" applyFont="1" applyFill="1" applyBorder="1" applyAlignment="1">
      <alignment horizontal="center" vertical="center"/>
    </xf>
    <xf numFmtId="0" fontId="44" fillId="0" borderId="10" xfId="0" applyFont="1" applyFill="1" applyBorder="1" applyAlignment="1">
      <alignment horizontal="center" vertical="center" wrapText="1"/>
    </xf>
    <xf numFmtId="4" fontId="43" fillId="0" borderId="10" xfId="0" applyNumberFormat="1" applyFont="1" applyFill="1" applyBorder="1" applyAlignment="1">
      <alignment horizontal="center" vertical="center" wrapText="1"/>
    </xf>
    <xf numFmtId="49" fontId="42"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4" fontId="42" fillId="0" borderId="0" xfId="0" applyNumberFormat="1" applyFont="1" applyFill="1" applyAlignment="1">
      <alignment/>
    </xf>
    <xf numFmtId="0" fontId="46" fillId="0" borderId="11" xfId="0" applyFont="1" applyFill="1" applyBorder="1" applyAlignment="1">
      <alignment horizontal="center" vertical="center" wrapText="1"/>
    </xf>
    <xf numFmtId="0" fontId="46" fillId="0" borderId="0" xfId="0" applyFont="1" applyFill="1" applyAlignment="1">
      <alignment vertical="center" wrapText="1"/>
    </xf>
    <xf numFmtId="0" fontId="46" fillId="0" borderId="0" xfId="0" applyFont="1" applyFill="1" applyAlignment="1">
      <alignment horizontal="center" vertical="top" wrapText="1"/>
    </xf>
    <xf numFmtId="49" fontId="46" fillId="0" borderId="11" xfId="0" applyNumberFormat="1" applyFont="1" applyFill="1" applyBorder="1" applyAlignment="1">
      <alignment horizontal="center" vertical="center" wrapText="1"/>
    </xf>
    <xf numFmtId="0" fontId="46" fillId="0" borderId="0" xfId="0" applyFont="1" applyFill="1" applyAlignment="1">
      <alignment horizontal="center" vertical="center" wrapText="1"/>
    </xf>
    <xf numFmtId="0" fontId="46" fillId="0" borderId="0" xfId="0" applyFont="1" applyFill="1" applyAlignment="1">
      <alignment/>
    </xf>
    <xf numFmtId="0" fontId="46" fillId="0" borderId="10" xfId="0" applyFont="1" applyFill="1" applyBorder="1" applyAlignment="1">
      <alignment horizontal="center" vertical="center" wrapText="1"/>
    </xf>
    <xf numFmtId="0" fontId="46" fillId="0" borderId="0" xfId="0" applyFont="1" applyFill="1" applyAlignment="1">
      <alignment vertical="center"/>
    </xf>
    <xf numFmtId="0" fontId="46" fillId="0" borderId="0" xfId="0"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0" fontId="42" fillId="0" borderId="12" xfId="0" applyFont="1" applyFill="1" applyBorder="1" applyAlignment="1">
      <alignment vertical="center" wrapText="1"/>
    </xf>
    <xf numFmtId="0" fontId="42" fillId="0" borderId="12" xfId="0" applyFont="1" applyFill="1" applyBorder="1" applyAlignment="1">
      <alignment horizontal="center" vertical="center" wrapText="1"/>
    </xf>
    <xf numFmtId="1" fontId="46" fillId="0" borderId="10" xfId="0" applyNumberFormat="1" applyFont="1" applyFill="1" applyBorder="1" applyAlignment="1">
      <alignment horizontal="center" vertical="center" wrapText="1"/>
    </xf>
    <xf numFmtId="1" fontId="42" fillId="0" borderId="12" xfId="0" applyNumberFormat="1" applyFont="1" applyFill="1" applyBorder="1" applyAlignment="1">
      <alignment horizontal="center" vertical="center" wrapText="1"/>
    </xf>
    <xf numFmtId="0" fontId="47" fillId="0" borderId="0" xfId="0" applyFont="1" applyFill="1" applyAlignment="1">
      <alignment vertical="top"/>
    </xf>
    <xf numFmtId="0" fontId="43" fillId="0" borderId="10" xfId="0" applyFont="1" applyFill="1" applyBorder="1" applyAlignment="1">
      <alignment vertical="center" wrapText="1"/>
    </xf>
    <xf numFmtId="0" fontId="48" fillId="0" borderId="10" xfId="0" applyFont="1" applyFill="1" applyBorder="1" applyAlignment="1">
      <alignment horizontal="center" vertical="center" wrapText="1"/>
    </xf>
    <xf numFmtId="0" fontId="3" fillId="0" borderId="10" xfId="52" applyFont="1" applyFill="1" applyBorder="1" applyAlignment="1">
      <alignment horizontal="left" vertical="center" wrapText="1"/>
      <protection/>
    </xf>
    <xf numFmtId="2" fontId="3" fillId="0" borderId="10" xfId="52" applyNumberFormat="1" applyFont="1" applyFill="1" applyBorder="1" applyAlignment="1">
      <alignment horizontal="left" vertical="center" wrapText="1"/>
      <protection/>
    </xf>
    <xf numFmtId="4" fontId="3" fillId="0" borderId="10" xfId="52" applyNumberFormat="1" applyFont="1" applyFill="1" applyBorder="1" applyAlignment="1">
      <alignment horizontal="left" vertical="center" wrapText="1"/>
      <protection/>
    </xf>
    <xf numFmtId="0" fontId="43" fillId="0" borderId="10" xfId="0" applyFont="1" applyFill="1" applyBorder="1" applyAlignment="1">
      <alignment horizontal="left" vertical="center" wrapText="1"/>
    </xf>
    <xf numFmtId="2" fontId="42" fillId="0" borderId="0" xfId="0" applyNumberFormat="1" applyFont="1" applyFill="1" applyAlignment="1">
      <alignment/>
    </xf>
    <xf numFmtId="0" fontId="46" fillId="0" borderId="13" xfId="0" applyFont="1" applyFill="1" applyBorder="1" applyAlignment="1">
      <alignment horizontal="left" vertical="center" wrapText="1"/>
    </xf>
    <xf numFmtId="0" fontId="46" fillId="0" borderId="14" xfId="0" applyFont="1" applyFill="1" applyBorder="1" applyAlignment="1">
      <alignment horizontal="left" vertical="center" wrapText="1"/>
    </xf>
    <xf numFmtId="0" fontId="46" fillId="0" borderId="15" xfId="0" applyFont="1" applyFill="1" applyBorder="1" applyAlignment="1">
      <alignment horizontal="left" vertical="center" wrapText="1"/>
    </xf>
    <xf numFmtId="0" fontId="46" fillId="0" borderId="13" xfId="0" applyFont="1" applyFill="1" applyBorder="1" applyAlignment="1">
      <alignment horizontal="center" vertical="top" wrapText="1"/>
    </xf>
    <xf numFmtId="0" fontId="46" fillId="0" borderId="14" xfId="0" applyFont="1" applyFill="1" applyBorder="1" applyAlignment="1">
      <alignment horizontal="center" vertical="top" wrapText="1"/>
    </xf>
    <xf numFmtId="0" fontId="46" fillId="0" borderId="15" xfId="0" applyFont="1" applyFill="1" applyBorder="1" applyAlignment="1">
      <alignment horizontal="center" vertical="top" wrapText="1"/>
    </xf>
    <xf numFmtId="0" fontId="46" fillId="0" borderId="10" xfId="0" applyFont="1" applyFill="1" applyBorder="1" applyAlignment="1">
      <alignment horizontal="center" vertical="center" wrapText="1"/>
    </xf>
    <xf numFmtId="0" fontId="46" fillId="0" borderId="0" xfId="0" applyFont="1" applyFill="1" applyAlignment="1">
      <alignment horizontal="left" vertical="center" wrapText="1"/>
    </xf>
    <xf numFmtId="0" fontId="46" fillId="0" borderId="0" xfId="0" applyFont="1" applyFill="1" applyBorder="1" applyAlignment="1">
      <alignment horizontal="center" vertical="center" wrapText="1"/>
    </xf>
    <xf numFmtId="0" fontId="46" fillId="0" borderId="0" xfId="0" applyFont="1" applyFill="1" applyAlignment="1">
      <alignment horizontal="center" vertical="top" wrapText="1"/>
    </xf>
    <xf numFmtId="0" fontId="46" fillId="0" borderId="0" xfId="0" applyFont="1" applyFill="1" applyAlignment="1">
      <alignment vertical="center" wrapText="1"/>
    </xf>
    <xf numFmtId="0" fontId="49" fillId="0" borderId="0" xfId="0" applyFont="1" applyFill="1" applyAlignment="1">
      <alignment horizontal="left" vertical="top" wrapText="1"/>
    </xf>
    <xf numFmtId="0" fontId="46" fillId="0" borderId="0" xfId="0" applyFont="1" applyFill="1" applyAlignment="1">
      <alignment horizontal="center" vertical="center" wrapText="1"/>
    </xf>
    <xf numFmtId="0" fontId="45" fillId="0" borderId="0" xfId="0" applyFont="1" applyFill="1" applyAlignment="1">
      <alignment horizontal="center" vertical="center"/>
    </xf>
    <xf numFmtId="0" fontId="46" fillId="0" borderId="0" xfId="0" applyFont="1" applyFill="1" applyBorder="1" applyAlignment="1">
      <alignment horizontal="center" vertical="top" wrapText="1"/>
    </xf>
    <xf numFmtId="0" fontId="50" fillId="0" borderId="11" xfId="0" applyFont="1" applyFill="1" applyBorder="1" applyAlignment="1">
      <alignment horizontal="center"/>
    </xf>
    <xf numFmtId="0" fontId="49" fillId="0" borderId="16" xfId="0" applyFont="1" applyFill="1" applyBorder="1" applyAlignment="1">
      <alignment horizontal="center" vertical="top"/>
    </xf>
    <xf numFmtId="0" fontId="51" fillId="0" borderId="11" xfId="0" applyFont="1" applyFill="1" applyBorder="1" applyAlignment="1">
      <alignment horizontal="center"/>
    </xf>
    <xf numFmtId="0" fontId="42" fillId="0" borderId="11" xfId="0" applyFont="1" applyFill="1" applyBorder="1" applyAlignment="1">
      <alignment horizontal="center"/>
    </xf>
    <xf numFmtId="0" fontId="46" fillId="0" borderId="17" xfId="0" applyFont="1" applyFill="1" applyBorder="1" applyAlignment="1">
      <alignment horizontal="left" vertical="center" wrapText="1"/>
    </xf>
    <xf numFmtId="0" fontId="46" fillId="0" borderId="16" xfId="0" applyFont="1" applyFill="1" applyBorder="1" applyAlignment="1">
      <alignment horizontal="left" vertical="center" wrapText="1"/>
    </xf>
    <xf numFmtId="0" fontId="47" fillId="0" borderId="0" xfId="0" applyFont="1" applyFill="1" applyBorder="1" applyAlignment="1">
      <alignment horizontal="center" vertical="top" wrapText="1"/>
    </xf>
    <xf numFmtId="0" fontId="45" fillId="0" borderId="0" xfId="0" applyFont="1" applyFill="1" applyAlignment="1">
      <alignment horizontal="lef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3"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91"/>
  <sheetViews>
    <sheetView tabSelected="1" view="pageBreakPreview" zoomScale="90" zoomScaleSheetLayoutView="90" zoomScalePageLayoutView="0" workbookViewId="0" topLeftCell="A79">
      <selection activeCell="A37" sqref="A37:M37"/>
    </sheetView>
  </sheetViews>
  <sheetFormatPr defaultColWidth="9.140625" defaultRowHeight="15"/>
  <cols>
    <col min="1" max="1" width="4.421875" style="1" customWidth="1"/>
    <col min="2" max="2" width="18.28125" style="1" customWidth="1"/>
    <col min="3" max="3" width="10.57421875" style="1" customWidth="1"/>
    <col min="4" max="4" width="15.7109375" style="1" customWidth="1"/>
    <col min="5" max="5" width="15.28125" style="1" customWidth="1"/>
    <col min="6" max="6" width="13.00390625" style="1" customWidth="1"/>
    <col min="7" max="7" width="14.421875" style="1" customWidth="1"/>
    <col min="8" max="8" width="14.28125" style="1" customWidth="1"/>
    <col min="9" max="9" width="13.00390625" style="1" customWidth="1"/>
    <col min="10" max="10" width="14.421875" style="1" customWidth="1"/>
    <col min="11" max="11" width="13.8515625" style="1" customWidth="1"/>
    <col min="12" max="13" width="13.00390625" style="1" customWidth="1"/>
    <col min="14" max="14" width="16.57421875" style="1" customWidth="1"/>
    <col min="15" max="15" width="11.8515625" style="1" bestFit="1" customWidth="1"/>
    <col min="16" max="16" width="10.7109375" style="1" customWidth="1"/>
    <col min="17" max="17" width="9.140625" style="1" customWidth="1"/>
    <col min="18" max="18" width="13.140625" style="1" bestFit="1" customWidth="1"/>
    <col min="19" max="16384" width="9.140625" style="1" customWidth="1"/>
  </cols>
  <sheetData>
    <row r="1" spans="10:13" ht="15.75" customHeight="1">
      <c r="J1" s="44" t="s">
        <v>39</v>
      </c>
      <c r="K1" s="44"/>
      <c r="L1" s="44"/>
      <c r="M1" s="44"/>
    </row>
    <row r="2" spans="10:13" ht="15.75">
      <c r="J2" s="44"/>
      <c r="K2" s="44"/>
      <c r="L2" s="44"/>
      <c r="M2" s="44"/>
    </row>
    <row r="3" spans="10:13" ht="15.75">
      <c r="J3" s="44"/>
      <c r="K3" s="44"/>
      <c r="L3" s="44"/>
      <c r="M3" s="44"/>
    </row>
    <row r="4" spans="10:13" ht="15.75">
      <c r="J4" s="44"/>
      <c r="K4" s="44"/>
      <c r="L4" s="44"/>
      <c r="M4" s="44"/>
    </row>
    <row r="5" spans="1:13" ht="15.75">
      <c r="A5" s="46" t="s">
        <v>16</v>
      </c>
      <c r="B5" s="46"/>
      <c r="C5" s="46"/>
      <c r="D5" s="46"/>
      <c r="E5" s="46"/>
      <c r="F5" s="46"/>
      <c r="G5" s="46"/>
      <c r="H5" s="46"/>
      <c r="I5" s="46"/>
      <c r="J5" s="46"/>
      <c r="K5" s="46"/>
      <c r="L5" s="46"/>
      <c r="M5" s="46"/>
    </row>
    <row r="6" spans="1:13" ht="15.75">
      <c r="A6" s="46" t="s">
        <v>50</v>
      </c>
      <c r="B6" s="46"/>
      <c r="C6" s="46"/>
      <c r="D6" s="46"/>
      <c r="E6" s="46"/>
      <c r="F6" s="46"/>
      <c r="G6" s="46"/>
      <c r="H6" s="46"/>
      <c r="I6" s="46"/>
      <c r="J6" s="46"/>
      <c r="K6" s="46"/>
      <c r="L6" s="46"/>
      <c r="M6" s="46"/>
    </row>
    <row r="7" spans="1:13" ht="15.75">
      <c r="A7" s="45" t="s">
        <v>0</v>
      </c>
      <c r="B7" s="11">
        <v>1500000</v>
      </c>
      <c r="C7" s="12"/>
      <c r="D7" s="48" t="s">
        <v>51</v>
      </c>
      <c r="E7" s="48"/>
      <c r="F7" s="48"/>
      <c r="G7" s="48"/>
      <c r="H7" s="48"/>
      <c r="I7" s="48"/>
      <c r="J7" s="48"/>
      <c r="K7" s="48"/>
      <c r="L7" s="48"/>
      <c r="M7" s="48"/>
    </row>
    <row r="8" spans="1:13" ht="15" customHeight="1">
      <c r="A8" s="45"/>
      <c r="B8" s="13" t="s">
        <v>24</v>
      </c>
      <c r="C8" s="12"/>
      <c r="E8" s="42" t="s">
        <v>14</v>
      </c>
      <c r="F8" s="42"/>
      <c r="G8" s="42"/>
      <c r="H8" s="42"/>
      <c r="I8" s="42"/>
      <c r="J8" s="42"/>
      <c r="K8" s="42"/>
      <c r="L8" s="42"/>
      <c r="M8" s="42"/>
    </row>
    <row r="9" spans="1:13" ht="15.75">
      <c r="A9" s="45" t="s">
        <v>1</v>
      </c>
      <c r="B9" s="11">
        <v>1510000</v>
      </c>
      <c r="C9" s="12"/>
      <c r="D9" s="48" t="s">
        <v>51</v>
      </c>
      <c r="E9" s="48"/>
      <c r="F9" s="48"/>
      <c r="G9" s="48"/>
      <c r="H9" s="48"/>
      <c r="I9" s="48"/>
      <c r="J9" s="48"/>
      <c r="K9" s="48"/>
      <c r="L9" s="48"/>
      <c r="M9" s="48"/>
    </row>
    <row r="10" spans="1:13" ht="15" customHeight="1">
      <c r="A10" s="45"/>
      <c r="B10" s="13" t="s">
        <v>24</v>
      </c>
      <c r="C10" s="12"/>
      <c r="E10" s="47" t="s">
        <v>13</v>
      </c>
      <c r="F10" s="47"/>
      <c r="G10" s="47"/>
      <c r="H10" s="47"/>
      <c r="I10" s="47"/>
      <c r="J10" s="47"/>
      <c r="K10" s="47"/>
      <c r="L10" s="47"/>
      <c r="M10" s="47"/>
    </row>
    <row r="11" spans="1:13" ht="15.75">
      <c r="A11" s="45" t="s">
        <v>2</v>
      </c>
      <c r="B11" s="11">
        <v>1517310</v>
      </c>
      <c r="C11" s="14" t="s">
        <v>86</v>
      </c>
      <c r="D11" s="50" t="s">
        <v>87</v>
      </c>
      <c r="E11" s="50"/>
      <c r="F11" s="50"/>
      <c r="G11" s="50"/>
      <c r="H11" s="50"/>
      <c r="I11" s="50"/>
      <c r="J11" s="50"/>
      <c r="K11" s="50"/>
      <c r="L11" s="50"/>
      <c r="M11" s="50"/>
    </row>
    <row r="12" spans="1:13" ht="15" customHeight="1">
      <c r="A12" s="45"/>
      <c r="B12" s="15" t="s">
        <v>38</v>
      </c>
      <c r="C12" s="15" t="s">
        <v>3</v>
      </c>
      <c r="E12" s="42" t="s">
        <v>15</v>
      </c>
      <c r="F12" s="42"/>
      <c r="G12" s="42"/>
      <c r="H12" s="42"/>
      <c r="I12" s="42"/>
      <c r="J12" s="42"/>
      <c r="K12" s="42"/>
      <c r="L12" s="42"/>
      <c r="M12" s="42"/>
    </row>
    <row r="13" spans="1:13" ht="19.5" customHeight="1">
      <c r="A13" s="43" t="s">
        <v>27</v>
      </c>
      <c r="B13" s="43"/>
      <c r="C13" s="43"/>
      <c r="D13" s="43"/>
      <c r="E13" s="43"/>
      <c r="F13" s="43"/>
      <c r="G13" s="43"/>
      <c r="H13" s="43"/>
      <c r="I13" s="43"/>
      <c r="J13" s="43"/>
      <c r="K13" s="43"/>
      <c r="L13" s="43"/>
      <c r="M13" s="43"/>
    </row>
    <row r="14" ht="15.75">
      <c r="A14" s="16"/>
    </row>
    <row r="15" spans="1:13" ht="31.5">
      <c r="A15" s="9" t="s">
        <v>23</v>
      </c>
      <c r="B15" s="39" t="s">
        <v>25</v>
      </c>
      <c r="C15" s="39"/>
      <c r="D15" s="39"/>
      <c r="E15" s="39"/>
      <c r="F15" s="39"/>
      <c r="G15" s="39"/>
      <c r="H15" s="39"/>
      <c r="I15" s="39"/>
      <c r="J15" s="39"/>
      <c r="K15" s="39"/>
      <c r="L15" s="39"/>
      <c r="M15" s="39"/>
    </row>
    <row r="16" spans="1:13" ht="49.5" customHeight="1">
      <c r="A16" s="17">
        <v>1</v>
      </c>
      <c r="B16" s="33" t="s">
        <v>88</v>
      </c>
      <c r="C16" s="34"/>
      <c r="D16" s="34"/>
      <c r="E16" s="34"/>
      <c r="F16" s="34"/>
      <c r="G16" s="34"/>
      <c r="H16" s="34"/>
      <c r="I16" s="34"/>
      <c r="J16" s="34"/>
      <c r="K16" s="34"/>
      <c r="L16" s="34"/>
      <c r="M16" s="35"/>
    </row>
    <row r="17" spans="1:13" ht="49.5" customHeight="1">
      <c r="A17" s="9">
        <v>2</v>
      </c>
      <c r="B17" s="33" t="s">
        <v>89</v>
      </c>
      <c r="C17" s="34"/>
      <c r="D17" s="34"/>
      <c r="E17" s="34"/>
      <c r="F17" s="34"/>
      <c r="G17" s="34"/>
      <c r="H17" s="34"/>
      <c r="I17" s="34"/>
      <c r="J17" s="34"/>
      <c r="K17" s="34"/>
      <c r="L17" s="34"/>
      <c r="M17" s="35"/>
    </row>
    <row r="18" ht="15.75">
      <c r="A18" s="16"/>
    </row>
    <row r="19" spans="1:13" ht="96.75" customHeight="1">
      <c r="A19" s="40" t="s">
        <v>90</v>
      </c>
      <c r="B19" s="40"/>
      <c r="C19" s="40"/>
      <c r="D19" s="40"/>
      <c r="E19" s="40"/>
      <c r="F19" s="40"/>
      <c r="G19" s="40"/>
      <c r="H19" s="40"/>
      <c r="I19" s="40"/>
      <c r="J19" s="40"/>
      <c r="K19" s="40"/>
      <c r="L19" s="40"/>
      <c r="M19" s="40"/>
    </row>
    <row r="20" ht="15.75">
      <c r="A20" s="12"/>
    </row>
    <row r="21" ht="15.75">
      <c r="A21" s="18" t="s">
        <v>28</v>
      </c>
    </row>
    <row r="22" ht="15.75">
      <c r="A22" s="16"/>
    </row>
    <row r="23" spans="1:13" ht="32.25" customHeight="1">
      <c r="A23" s="9" t="s">
        <v>23</v>
      </c>
      <c r="B23" s="39" t="s">
        <v>5</v>
      </c>
      <c r="C23" s="39"/>
      <c r="D23" s="39"/>
      <c r="E23" s="39"/>
      <c r="F23" s="39"/>
      <c r="G23" s="39"/>
      <c r="H23" s="39"/>
      <c r="I23" s="39"/>
      <c r="J23" s="39"/>
      <c r="K23" s="39"/>
      <c r="L23" s="39"/>
      <c r="M23" s="39"/>
    </row>
    <row r="24" spans="1:13" ht="39" customHeight="1">
      <c r="A24" s="9">
        <v>1</v>
      </c>
      <c r="B24" s="33" t="s">
        <v>63</v>
      </c>
      <c r="C24" s="34"/>
      <c r="D24" s="34"/>
      <c r="E24" s="34"/>
      <c r="F24" s="34"/>
      <c r="G24" s="34"/>
      <c r="H24" s="34"/>
      <c r="I24" s="34"/>
      <c r="J24" s="34"/>
      <c r="K24" s="34"/>
      <c r="L24" s="34"/>
      <c r="M24" s="35"/>
    </row>
    <row r="25" spans="1:13" ht="48.75" customHeight="1">
      <c r="A25" s="9">
        <v>2</v>
      </c>
      <c r="B25" s="33" t="s">
        <v>91</v>
      </c>
      <c r="C25" s="34"/>
      <c r="D25" s="34"/>
      <c r="E25" s="34"/>
      <c r="F25" s="34"/>
      <c r="G25" s="34"/>
      <c r="H25" s="34"/>
      <c r="I25" s="34"/>
      <c r="J25" s="34"/>
      <c r="K25" s="34"/>
      <c r="L25" s="34"/>
      <c r="M25" s="35"/>
    </row>
    <row r="26" ht="15.75">
      <c r="A26" s="16"/>
    </row>
    <row r="27" ht="15.75">
      <c r="A27" s="18" t="s">
        <v>29</v>
      </c>
    </row>
    <row r="28" spans="1:3" ht="15.75">
      <c r="A28" s="40" t="s">
        <v>26</v>
      </c>
      <c r="B28" s="40"/>
      <c r="C28" s="40"/>
    </row>
    <row r="29" ht="15.75">
      <c r="A29" s="16"/>
    </row>
    <row r="30" spans="1:26" ht="30" customHeight="1">
      <c r="A30" s="39" t="s">
        <v>23</v>
      </c>
      <c r="B30" s="39" t="s">
        <v>30</v>
      </c>
      <c r="C30" s="39"/>
      <c r="D30" s="39"/>
      <c r="E30" s="39" t="s">
        <v>17</v>
      </c>
      <c r="F30" s="39"/>
      <c r="G30" s="39"/>
      <c r="H30" s="39" t="s">
        <v>31</v>
      </c>
      <c r="I30" s="39"/>
      <c r="J30" s="39"/>
      <c r="K30" s="39" t="s">
        <v>18</v>
      </c>
      <c r="L30" s="39"/>
      <c r="M30" s="39"/>
      <c r="R30" s="41"/>
      <c r="S30" s="41"/>
      <c r="T30" s="41"/>
      <c r="U30" s="41"/>
      <c r="V30" s="41"/>
      <c r="W30" s="41"/>
      <c r="X30" s="41"/>
      <c r="Y30" s="41"/>
      <c r="Z30" s="41"/>
    </row>
    <row r="31" spans="1:26" ht="33" customHeight="1">
      <c r="A31" s="39"/>
      <c r="B31" s="39"/>
      <c r="C31" s="39"/>
      <c r="D31" s="39"/>
      <c r="E31" s="9" t="s">
        <v>19</v>
      </c>
      <c r="F31" s="9" t="s">
        <v>20</v>
      </c>
      <c r="G31" s="9" t="s">
        <v>21</v>
      </c>
      <c r="H31" s="9" t="s">
        <v>19</v>
      </c>
      <c r="I31" s="9" t="s">
        <v>20</v>
      </c>
      <c r="J31" s="9" t="s">
        <v>21</v>
      </c>
      <c r="K31" s="9" t="s">
        <v>19</v>
      </c>
      <c r="L31" s="9" t="s">
        <v>20</v>
      </c>
      <c r="M31" s="9" t="s">
        <v>21</v>
      </c>
      <c r="R31" s="19"/>
      <c r="S31" s="19"/>
      <c r="T31" s="19"/>
      <c r="U31" s="19"/>
      <c r="V31" s="19"/>
      <c r="W31" s="19"/>
      <c r="X31" s="19"/>
      <c r="Y31" s="19"/>
      <c r="Z31" s="19"/>
    </row>
    <row r="32" spans="1:26" ht="15.75">
      <c r="A32" s="9">
        <v>1</v>
      </c>
      <c r="B32" s="39">
        <v>2</v>
      </c>
      <c r="C32" s="39"/>
      <c r="D32" s="39"/>
      <c r="E32" s="9">
        <v>3</v>
      </c>
      <c r="F32" s="9">
        <v>4</v>
      </c>
      <c r="G32" s="9">
        <v>5</v>
      </c>
      <c r="H32" s="9">
        <v>6</v>
      </c>
      <c r="I32" s="9">
        <v>7</v>
      </c>
      <c r="J32" s="9">
        <v>8</v>
      </c>
      <c r="K32" s="9">
        <v>9</v>
      </c>
      <c r="L32" s="9">
        <v>10</v>
      </c>
      <c r="M32" s="9">
        <v>11</v>
      </c>
      <c r="R32" s="19"/>
      <c r="S32" s="19"/>
      <c r="T32" s="19"/>
      <c r="U32" s="19"/>
      <c r="V32" s="19"/>
      <c r="W32" s="19"/>
      <c r="X32" s="19"/>
      <c r="Y32" s="19"/>
      <c r="Z32" s="19"/>
    </row>
    <row r="33" spans="1:26" ht="40.5" customHeight="1">
      <c r="A33" s="9">
        <v>1</v>
      </c>
      <c r="B33" s="33" t="s">
        <v>87</v>
      </c>
      <c r="C33" s="34"/>
      <c r="D33" s="35"/>
      <c r="E33" s="2" t="s">
        <v>47</v>
      </c>
      <c r="F33" s="5">
        <v>31487883</v>
      </c>
      <c r="G33" s="7">
        <f>F33</f>
        <v>31487883</v>
      </c>
      <c r="H33" s="2" t="s">
        <v>47</v>
      </c>
      <c r="I33" s="7">
        <v>30252207.25</v>
      </c>
      <c r="J33" s="7">
        <f>I33</f>
        <v>30252207.25</v>
      </c>
      <c r="K33" s="7" t="s">
        <v>47</v>
      </c>
      <c r="L33" s="7">
        <f>F33-I33</f>
        <v>1235675.75</v>
      </c>
      <c r="M33" s="7">
        <f>G33-J33</f>
        <v>1235675.75</v>
      </c>
      <c r="R33" s="19"/>
      <c r="S33" s="19"/>
      <c r="T33" s="19"/>
      <c r="U33" s="19"/>
      <c r="V33" s="19"/>
      <c r="W33" s="19"/>
      <c r="X33" s="19"/>
      <c r="Y33" s="19"/>
      <c r="Z33" s="19"/>
    </row>
    <row r="34" spans="1:26" ht="15.75">
      <c r="A34" s="9"/>
      <c r="B34" s="39" t="s">
        <v>6</v>
      </c>
      <c r="C34" s="39"/>
      <c r="D34" s="39"/>
      <c r="E34" s="2" t="s">
        <v>47</v>
      </c>
      <c r="F34" s="7">
        <f>F33</f>
        <v>31487883</v>
      </c>
      <c r="G34" s="7">
        <f>F34</f>
        <v>31487883</v>
      </c>
      <c r="H34" s="2" t="s">
        <v>47</v>
      </c>
      <c r="I34" s="7">
        <f>I33</f>
        <v>30252207.25</v>
      </c>
      <c r="J34" s="7">
        <f>I34</f>
        <v>30252207.25</v>
      </c>
      <c r="K34" s="7" t="s">
        <v>47</v>
      </c>
      <c r="L34" s="7">
        <f>F34-I34</f>
        <v>1235675.75</v>
      </c>
      <c r="M34" s="7">
        <f>G34-J34</f>
        <v>1235675.75</v>
      </c>
      <c r="R34" s="19"/>
      <c r="S34" s="19"/>
      <c r="T34" s="19"/>
      <c r="U34" s="19"/>
      <c r="V34" s="19"/>
      <c r="W34" s="19"/>
      <c r="X34" s="19"/>
      <c r="Y34" s="19"/>
      <c r="Z34" s="19"/>
    </row>
    <row r="35" spans="1:13" ht="66.75" customHeight="1">
      <c r="A35" s="52" t="s">
        <v>83</v>
      </c>
      <c r="B35" s="53"/>
      <c r="C35" s="53"/>
      <c r="D35" s="53"/>
      <c r="E35" s="53"/>
      <c r="F35" s="53"/>
      <c r="G35" s="53"/>
      <c r="H35" s="53"/>
      <c r="I35" s="53"/>
      <c r="J35" s="53"/>
      <c r="K35" s="53"/>
      <c r="L35" s="53"/>
      <c r="M35" s="53"/>
    </row>
    <row r="36" ht="15.75">
      <c r="A36" s="16"/>
    </row>
    <row r="37" spans="1:13" ht="33" customHeight="1">
      <c r="A37" s="40" t="s">
        <v>32</v>
      </c>
      <c r="B37" s="40"/>
      <c r="C37" s="40"/>
      <c r="D37" s="40"/>
      <c r="E37" s="40"/>
      <c r="F37" s="40"/>
      <c r="G37" s="40"/>
      <c r="H37" s="40"/>
      <c r="I37" s="40"/>
      <c r="J37" s="40"/>
      <c r="K37" s="40"/>
      <c r="L37" s="40"/>
      <c r="M37" s="40"/>
    </row>
    <row r="38" spans="1:2" ht="15.75">
      <c r="A38" s="40" t="s">
        <v>26</v>
      </c>
      <c r="B38" s="40"/>
    </row>
    <row r="39" ht="15.75">
      <c r="A39" s="16"/>
    </row>
    <row r="40" spans="1:13" ht="31.5" customHeight="1">
      <c r="A40" s="39" t="s">
        <v>4</v>
      </c>
      <c r="B40" s="39" t="s">
        <v>33</v>
      </c>
      <c r="C40" s="39"/>
      <c r="D40" s="39"/>
      <c r="E40" s="39" t="s">
        <v>17</v>
      </c>
      <c r="F40" s="39"/>
      <c r="G40" s="39"/>
      <c r="H40" s="39" t="s">
        <v>31</v>
      </c>
      <c r="I40" s="39"/>
      <c r="J40" s="39"/>
      <c r="K40" s="39" t="s">
        <v>18</v>
      </c>
      <c r="L40" s="39"/>
      <c r="M40" s="39"/>
    </row>
    <row r="41" spans="1:13" ht="33.75" customHeight="1">
      <c r="A41" s="39"/>
      <c r="B41" s="39"/>
      <c r="C41" s="39"/>
      <c r="D41" s="39"/>
      <c r="E41" s="9" t="s">
        <v>19</v>
      </c>
      <c r="F41" s="9" t="s">
        <v>20</v>
      </c>
      <c r="G41" s="9" t="s">
        <v>21</v>
      </c>
      <c r="H41" s="9" t="s">
        <v>19</v>
      </c>
      <c r="I41" s="9" t="s">
        <v>20</v>
      </c>
      <c r="J41" s="9" t="s">
        <v>21</v>
      </c>
      <c r="K41" s="9" t="s">
        <v>19</v>
      </c>
      <c r="L41" s="9" t="s">
        <v>20</v>
      </c>
      <c r="M41" s="9" t="s">
        <v>21</v>
      </c>
    </row>
    <row r="42" spans="1:13" ht="15.75">
      <c r="A42" s="9">
        <v>1</v>
      </c>
      <c r="B42" s="39">
        <v>2</v>
      </c>
      <c r="C42" s="39"/>
      <c r="D42" s="39"/>
      <c r="E42" s="9">
        <v>3</v>
      </c>
      <c r="F42" s="9">
        <v>4</v>
      </c>
      <c r="G42" s="9">
        <v>5</v>
      </c>
      <c r="H42" s="9">
        <v>6</v>
      </c>
      <c r="I42" s="9">
        <v>7</v>
      </c>
      <c r="J42" s="9">
        <v>8</v>
      </c>
      <c r="K42" s="9">
        <v>9</v>
      </c>
      <c r="L42" s="9">
        <v>10</v>
      </c>
      <c r="M42" s="9">
        <v>11</v>
      </c>
    </row>
    <row r="43" spans="1:13" ht="15.75" customHeight="1">
      <c r="A43" s="9">
        <v>1</v>
      </c>
      <c r="B43" s="33" t="s">
        <v>64</v>
      </c>
      <c r="C43" s="34"/>
      <c r="D43" s="35"/>
      <c r="E43" s="2" t="s">
        <v>47</v>
      </c>
      <c r="F43" s="7">
        <v>28087883</v>
      </c>
      <c r="G43" s="7">
        <f>F43</f>
        <v>28087883</v>
      </c>
      <c r="H43" s="2" t="s">
        <v>47</v>
      </c>
      <c r="I43" s="7">
        <f>I33-I44</f>
        <v>26852207.25</v>
      </c>
      <c r="J43" s="7">
        <f>J33-J44</f>
        <v>26852207.25</v>
      </c>
      <c r="K43" s="7" t="s">
        <v>47</v>
      </c>
      <c r="L43" s="7">
        <f>F43-I43</f>
        <v>1235675.75</v>
      </c>
      <c r="M43" s="7">
        <f>G43-J43</f>
        <v>1235675.75</v>
      </c>
    </row>
    <row r="44" spans="1:13" ht="132" customHeight="1">
      <c r="A44" s="9">
        <v>2</v>
      </c>
      <c r="B44" s="33" t="s">
        <v>92</v>
      </c>
      <c r="C44" s="34"/>
      <c r="D44" s="35"/>
      <c r="E44" s="2" t="s">
        <v>47</v>
      </c>
      <c r="F44" s="7">
        <v>3400000</v>
      </c>
      <c r="G44" s="7">
        <f>F44</f>
        <v>3400000</v>
      </c>
      <c r="H44" s="2" t="s">
        <v>47</v>
      </c>
      <c r="I44" s="7">
        <v>3400000</v>
      </c>
      <c r="J44" s="7">
        <v>3400000</v>
      </c>
      <c r="K44" s="7" t="s">
        <v>47</v>
      </c>
      <c r="L44" s="7">
        <f>F44-I44</f>
        <v>0</v>
      </c>
      <c r="M44" s="7">
        <f>G44-J44</f>
        <v>0</v>
      </c>
    </row>
    <row r="45" spans="1:26" ht="15.75">
      <c r="A45" s="9"/>
      <c r="B45" s="39" t="s">
        <v>6</v>
      </c>
      <c r="C45" s="39"/>
      <c r="D45" s="39"/>
      <c r="E45" s="2" t="s">
        <v>47</v>
      </c>
      <c r="F45" s="7">
        <f>F44+F43</f>
        <v>31487883</v>
      </c>
      <c r="G45" s="7">
        <f>G44+G43</f>
        <v>31487883</v>
      </c>
      <c r="H45" s="7" t="s">
        <v>47</v>
      </c>
      <c r="I45" s="7">
        <f>I43+I44</f>
        <v>30252207.25</v>
      </c>
      <c r="J45" s="7">
        <f>J43+J44</f>
        <v>30252207.25</v>
      </c>
      <c r="K45" s="7" t="s">
        <v>47</v>
      </c>
      <c r="L45" s="7">
        <f>L44+L43</f>
        <v>1235675.75</v>
      </c>
      <c r="M45" s="7">
        <f>M44+M43</f>
        <v>1235675.75</v>
      </c>
      <c r="R45" s="19"/>
      <c r="S45" s="19"/>
      <c r="T45" s="19"/>
      <c r="U45" s="19"/>
      <c r="V45" s="19"/>
      <c r="W45" s="19"/>
      <c r="X45" s="19"/>
      <c r="Y45" s="19"/>
      <c r="Z45" s="19"/>
    </row>
    <row r="46" ht="15.75">
      <c r="A46" s="16"/>
    </row>
    <row r="47" ht="15.75">
      <c r="A47" s="18" t="s">
        <v>34</v>
      </c>
    </row>
    <row r="48" ht="15.75">
      <c r="A48" s="16"/>
    </row>
    <row r="49" spans="1:13" ht="29.25" customHeight="1">
      <c r="A49" s="39" t="s">
        <v>4</v>
      </c>
      <c r="B49" s="39" t="s">
        <v>22</v>
      </c>
      <c r="C49" s="39" t="s">
        <v>7</v>
      </c>
      <c r="D49" s="39" t="s">
        <v>8</v>
      </c>
      <c r="E49" s="39" t="s">
        <v>17</v>
      </c>
      <c r="F49" s="39"/>
      <c r="G49" s="39"/>
      <c r="H49" s="39" t="s">
        <v>35</v>
      </c>
      <c r="I49" s="39"/>
      <c r="J49" s="39"/>
      <c r="K49" s="39" t="s">
        <v>18</v>
      </c>
      <c r="L49" s="39"/>
      <c r="M49" s="39"/>
    </row>
    <row r="50" spans="1:13" ht="30.75" customHeight="1">
      <c r="A50" s="39"/>
      <c r="B50" s="39"/>
      <c r="C50" s="39"/>
      <c r="D50" s="39"/>
      <c r="E50" s="9" t="s">
        <v>19</v>
      </c>
      <c r="F50" s="9" t="s">
        <v>20</v>
      </c>
      <c r="G50" s="9" t="s">
        <v>21</v>
      </c>
      <c r="H50" s="9" t="s">
        <v>19</v>
      </c>
      <c r="I50" s="9" t="s">
        <v>20</v>
      </c>
      <c r="J50" s="9" t="s">
        <v>21</v>
      </c>
      <c r="K50" s="9" t="s">
        <v>19</v>
      </c>
      <c r="L50" s="9" t="s">
        <v>20</v>
      </c>
      <c r="M50" s="9" t="s">
        <v>21</v>
      </c>
    </row>
    <row r="51" spans="1:13" ht="15.75">
      <c r="A51" s="9">
        <v>1</v>
      </c>
      <c r="B51" s="9">
        <v>2</v>
      </c>
      <c r="C51" s="9">
        <v>3</v>
      </c>
      <c r="D51" s="9">
        <v>4</v>
      </c>
      <c r="E51" s="9">
        <v>5</v>
      </c>
      <c r="F51" s="9">
        <v>6</v>
      </c>
      <c r="G51" s="9">
        <v>7</v>
      </c>
      <c r="H51" s="9">
        <v>8</v>
      </c>
      <c r="I51" s="9">
        <v>9</v>
      </c>
      <c r="J51" s="9">
        <v>10</v>
      </c>
      <c r="K51" s="9">
        <v>11</v>
      </c>
      <c r="L51" s="9">
        <v>12</v>
      </c>
      <c r="M51" s="9">
        <v>13</v>
      </c>
    </row>
    <row r="52" spans="1:13" ht="15.75">
      <c r="A52" s="9">
        <v>1</v>
      </c>
      <c r="B52" s="9" t="s">
        <v>9</v>
      </c>
      <c r="C52" s="9"/>
      <c r="D52" s="9"/>
      <c r="E52" s="9"/>
      <c r="F52" s="7"/>
      <c r="G52" s="7"/>
      <c r="H52" s="7"/>
      <c r="I52" s="7"/>
      <c r="J52" s="7"/>
      <c r="K52" s="7"/>
      <c r="L52" s="7"/>
      <c r="M52" s="7"/>
    </row>
    <row r="53" spans="1:18" ht="165">
      <c r="A53" s="3" t="s">
        <v>40</v>
      </c>
      <c r="B53" s="26" t="s">
        <v>93</v>
      </c>
      <c r="C53" s="2" t="s">
        <v>41</v>
      </c>
      <c r="D53" s="2" t="s">
        <v>67</v>
      </c>
      <c r="E53" s="27" t="s">
        <v>47</v>
      </c>
      <c r="F53" s="7">
        <v>6565654</v>
      </c>
      <c r="G53" s="7">
        <f aca="true" t="shared" si="0" ref="G53:G70">F53</f>
        <v>6565654</v>
      </c>
      <c r="H53" s="17" t="s">
        <v>47</v>
      </c>
      <c r="I53" s="7">
        <v>6554241.14</v>
      </c>
      <c r="J53" s="7">
        <f aca="true" t="shared" si="1" ref="J53:J64">I53</f>
        <v>6554241.14</v>
      </c>
      <c r="K53" s="7" t="s">
        <v>47</v>
      </c>
      <c r="L53" s="7">
        <f aca="true" t="shared" si="2" ref="L53:L70">F53-I53</f>
        <v>11412.860000000335</v>
      </c>
      <c r="M53" s="7">
        <f aca="true" t="shared" si="3" ref="M53:M70">G53-J53</f>
        <v>11412.860000000335</v>
      </c>
      <c r="R53" s="10"/>
    </row>
    <row r="54" spans="1:18" ht="150">
      <c r="A54" s="3" t="s">
        <v>60</v>
      </c>
      <c r="B54" s="26" t="s">
        <v>94</v>
      </c>
      <c r="C54" s="2" t="s">
        <v>41</v>
      </c>
      <c r="D54" s="2" t="s">
        <v>67</v>
      </c>
      <c r="E54" s="27" t="s">
        <v>47</v>
      </c>
      <c r="F54" s="7">
        <v>420000</v>
      </c>
      <c r="G54" s="7">
        <f t="shared" si="0"/>
        <v>420000</v>
      </c>
      <c r="H54" s="17" t="s">
        <v>47</v>
      </c>
      <c r="I54" s="7">
        <v>0</v>
      </c>
      <c r="J54" s="7">
        <f t="shared" si="1"/>
        <v>0</v>
      </c>
      <c r="K54" s="7" t="s">
        <v>47</v>
      </c>
      <c r="L54" s="7">
        <f t="shared" si="2"/>
        <v>420000</v>
      </c>
      <c r="M54" s="7">
        <f t="shared" si="3"/>
        <v>420000</v>
      </c>
      <c r="R54" s="10"/>
    </row>
    <row r="55" spans="1:18" ht="135">
      <c r="A55" s="3" t="s">
        <v>61</v>
      </c>
      <c r="B55" s="26" t="s">
        <v>95</v>
      </c>
      <c r="C55" s="2" t="s">
        <v>41</v>
      </c>
      <c r="D55" s="2" t="s">
        <v>67</v>
      </c>
      <c r="E55" s="27" t="s">
        <v>47</v>
      </c>
      <c r="F55" s="7">
        <v>420000</v>
      </c>
      <c r="G55" s="7">
        <f t="shared" si="0"/>
        <v>420000</v>
      </c>
      <c r="H55" s="17"/>
      <c r="I55" s="7">
        <v>0</v>
      </c>
      <c r="J55" s="7">
        <f t="shared" si="1"/>
        <v>0</v>
      </c>
      <c r="K55" s="7"/>
      <c r="L55" s="7">
        <f t="shared" si="2"/>
        <v>420000</v>
      </c>
      <c r="M55" s="7">
        <f t="shared" si="3"/>
        <v>420000</v>
      </c>
      <c r="R55" s="10"/>
    </row>
    <row r="56" spans="1:18" ht="135">
      <c r="A56" s="3" t="s">
        <v>62</v>
      </c>
      <c r="B56" s="26" t="s">
        <v>96</v>
      </c>
      <c r="C56" s="2" t="s">
        <v>41</v>
      </c>
      <c r="D56" s="2" t="s">
        <v>67</v>
      </c>
      <c r="E56" s="27" t="s">
        <v>47</v>
      </c>
      <c r="F56" s="7">
        <v>6044595</v>
      </c>
      <c r="G56" s="7">
        <f t="shared" si="0"/>
        <v>6044595</v>
      </c>
      <c r="H56" s="17" t="s">
        <v>47</v>
      </c>
      <c r="I56" s="7">
        <v>6029928.79</v>
      </c>
      <c r="J56" s="7">
        <f t="shared" si="1"/>
        <v>6029928.79</v>
      </c>
      <c r="K56" s="7" t="s">
        <v>47</v>
      </c>
      <c r="L56" s="7">
        <f t="shared" si="2"/>
        <v>14666.209999999963</v>
      </c>
      <c r="M56" s="7">
        <f t="shared" si="3"/>
        <v>14666.209999999963</v>
      </c>
      <c r="O56" s="32"/>
      <c r="R56" s="10"/>
    </row>
    <row r="57" spans="1:18" ht="150">
      <c r="A57" s="3" t="s">
        <v>65</v>
      </c>
      <c r="B57" s="26" t="s">
        <v>97</v>
      </c>
      <c r="C57" s="2" t="s">
        <v>41</v>
      </c>
      <c r="D57" s="2" t="s">
        <v>67</v>
      </c>
      <c r="E57" s="27" t="s">
        <v>47</v>
      </c>
      <c r="F57" s="7">
        <v>1080470</v>
      </c>
      <c r="G57" s="7">
        <f t="shared" si="0"/>
        <v>1080470</v>
      </c>
      <c r="H57" s="17" t="s">
        <v>47</v>
      </c>
      <c r="I57" s="7">
        <v>1069524.75</v>
      </c>
      <c r="J57" s="7">
        <f t="shared" si="1"/>
        <v>1069524.75</v>
      </c>
      <c r="K57" s="7" t="s">
        <v>47</v>
      </c>
      <c r="L57" s="7">
        <f t="shared" si="2"/>
        <v>10945.25</v>
      </c>
      <c r="M57" s="7">
        <f t="shared" si="3"/>
        <v>10945.25</v>
      </c>
      <c r="R57" s="10"/>
    </row>
    <row r="58" spans="1:18" ht="150">
      <c r="A58" s="3" t="s">
        <v>66</v>
      </c>
      <c r="B58" s="26" t="s">
        <v>98</v>
      </c>
      <c r="C58" s="2" t="s">
        <v>41</v>
      </c>
      <c r="D58" s="2" t="s">
        <v>67</v>
      </c>
      <c r="E58" s="27" t="s">
        <v>47</v>
      </c>
      <c r="F58" s="7">
        <v>367900</v>
      </c>
      <c r="G58" s="7">
        <f t="shared" si="0"/>
        <v>367900</v>
      </c>
      <c r="H58" s="17" t="s">
        <v>47</v>
      </c>
      <c r="I58" s="7">
        <v>233402.87</v>
      </c>
      <c r="J58" s="7">
        <f t="shared" si="1"/>
        <v>233402.87</v>
      </c>
      <c r="K58" s="7" t="s">
        <v>47</v>
      </c>
      <c r="L58" s="7">
        <f t="shared" si="2"/>
        <v>134497.13</v>
      </c>
      <c r="M58" s="7">
        <f t="shared" si="3"/>
        <v>134497.13</v>
      </c>
      <c r="R58" s="10"/>
    </row>
    <row r="59" spans="1:18" ht="154.5" customHeight="1">
      <c r="A59" s="3" t="s">
        <v>68</v>
      </c>
      <c r="B59" s="26" t="s">
        <v>99</v>
      </c>
      <c r="C59" s="2" t="s">
        <v>41</v>
      </c>
      <c r="D59" s="2" t="s">
        <v>67</v>
      </c>
      <c r="E59" s="27" t="s">
        <v>47</v>
      </c>
      <c r="F59" s="7">
        <v>5778445</v>
      </c>
      <c r="G59" s="7">
        <f t="shared" si="0"/>
        <v>5778445</v>
      </c>
      <c r="H59" s="17" t="s">
        <v>47</v>
      </c>
      <c r="I59" s="7">
        <v>5778443.31</v>
      </c>
      <c r="J59" s="7">
        <f t="shared" si="1"/>
        <v>5778443.31</v>
      </c>
      <c r="K59" s="7" t="s">
        <v>47</v>
      </c>
      <c r="L59" s="7">
        <f t="shared" si="2"/>
        <v>1.690000000409782</v>
      </c>
      <c r="M59" s="7">
        <f t="shared" si="3"/>
        <v>1.690000000409782</v>
      </c>
      <c r="R59" s="10"/>
    </row>
    <row r="60" spans="1:18" ht="187.5" customHeight="1">
      <c r="A60" s="3" t="s">
        <v>69</v>
      </c>
      <c r="B60" s="28" t="s">
        <v>100</v>
      </c>
      <c r="C60" s="2" t="s">
        <v>41</v>
      </c>
      <c r="D60" s="2" t="s">
        <v>67</v>
      </c>
      <c r="E60" s="27" t="s">
        <v>47</v>
      </c>
      <c r="F60" s="7">
        <v>126600</v>
      </c>
      <c r="G60" s="7">
        <f t="shared" si="0"/>
        <v>126600</v>
      </c>
      <c r="H60" s="17" t="s">
        <v>47</v>
      </c>
      <c r="I60" s="7">
        <v>126600</v>
      </c>
      <c r="J60" s="7">
        <f t="shared" si="1"/>
        <v>126600</v>
      </c>
      <c r="K60" s="7" t="s">
        <v>47</v>
      </c>
      <c r="L60" s="7">
        <f t="shared" si="2"/>
        <v>0</v>
      </c>
      <c r="M60" s="7">
        <f t="shared" si="3"/>
        <v>0</v>
      </c>
      <c r="R60" s="10"/>
    </row>
    <row r="61" spans="1:18" ht="120">
      <c r="A61" s="3" t="s">
        <v>70</v>
      </c>
      <c r="B61" s="26" t="s">
        <v>101</v>
      </c>
      <c r="C61" s="2" t="s">
        <v>41</v>
      </c>
      <c r="D61" s="2" t="s">
        <v>67</v>
      </c>
      <c r="E61" s="27" t="s">
        <v>47</v>
      </c>
      <c r="F61" s="7">
        <v>63300</v>
      </c>
      <c r="G61" s="7">
        <f t="shared" si="0"/>
        <v>63300</v>
      </c>
      <c r="H61" s="17"/>
      <c r="I61" s="7">
        <v>63300</v>
      </c>
      <c r="J61" s="7">
        <f t="shared" si="1"/>
        <v>63300</v>
      </c>
      <c r="K61" s="7"/>
      <c r="L61" s="7">
        <f t="shared" si="2"/>
        <v>0</v>
      </c>
      <c r="M61" s="7">
        <f t="shared" si="3"/>
        <v>0</v>
      </c>
      <c r="R61" s="10"/>
    </row>
    <row r="62" spans="1:18" ht="135">
      <c r="A62" s="3" t="s">
        <v>71</v>
      </c>
      <c r="B62" s="26" t="s">
        <v>102</v>
      </c>
      <c r="C62" s="2" t="s">
        <v>41</v>
      </c>
      <c r="D62" s="2" t="s">
        <v>67</v>
      </c>
      <c r="E62" s="27" t="s">
        <v>47</v>
      </c>
      <c r="F62" s="7">
        <v>326546</v>
      </c>
      <c r="G62" s="7">
        <f t="shared" si="0"/>
        <v>326546</v>
      </c>
      <c r="H62" s="17" t="s">
        <v>47</v>
      </c>
      <c r="I62" s="7">
        <v>326544.9</v>
      </c>
      <c r="J62" s="7">
        <f t="shared" si="1"/>
        <v>326544.9</v>
      </c>
      <c r="K62" s="7" t="s">
        <v>47</v>
      </c>
      <c r="L62" s="7">
        <f t="shared" si="2"/>
        <v>1.099999999976717</v>
      </c>
      <c r="M62" s="7">
        <f t="shared" si="3"/>
        <v>1.099999999976717</v>
      </c>
      <c r="R62" s="10"/>
    </row>
    <row r="63" spans="1:18" ht="135">
      <c r="A63" s="3" t="s">
        <v>72</v>
      </c>
      <c r="B63" s="29" t="s">
        <v>103</v>
      </c>
      <c r="C63" s="2" t="s">
        <v>41</v>
      </c>
      <c r="D63" s="2" t="s">
        <v>67</v>
      </c>
      <c r="E63" s="27" t="s">
        <v>47</v>
      </c>
      <c r="F63" s="7">
        <v>10442</v>
      </c>
      <c r="G63" s="7">
        <f t="shared" si="0"/>
        <v>10442</v>
      </c>
      <c r="H63" s="17" t="s">
        <v>47</v>
      </c>
      <c r="I63" s="7">
        <v>10442</v>
      </c>
      <c r="J63" s="7">
        <f t="shared" si="1"/>
        <v>10442</v>
      </c>
      <c r="K63" s="7" t="s">
        <v>47</v>
      </c>
      <c r="L63" s="7">
        <f t="shared" si="2"/>
        <v>0</v>
      </c>
      <c r="M63" s="7">
        <f t="shared" si="3"/>
        <v>0</v>
      </c>
      <c r="R63" s="10"/>
    </row>
    <row r="64" spans="1:18" ht="204" customHeight="1">
      <c r="A64" s="3" t="s">
        <v>73</v>
      </c>
      <c r="B64" s="30" t="s">
        <v>104</v>
      </c>
      <c r="C64" s="2" t="s">
        <v>41</v>
      </c>
      <c r="D64" s="2" t="s">
        <v>67</v>
      </c>
      <c r="E64" s="6" t="s">
        <v>47</v>
      </c>
      <c r="F64" s="7">
        <v>143205</v>
      </c>
      <c r="G64" s="7">
        <f t="shared" si="0"/>
        <v>143205</v>
      </c>
      <c r="H64" s="17" t="s">
        <v>47</v>
      </c>
      <c r="I64" s="7">
        <v>89032.21</v>
      </c>
      <c r="J64" s="7">
        <f t="shared" si="1"/>
        <v>89032.21</v>
      </c>
      <c r="K64" s="7" t="s">
        <v>47</v>
      </c>
      <c r="L64" s="7">
        <f t="shared" si="2"/>
        <v>54172.78999999999</v>
      </c>
      <c r="M64" s="7">
        <f t="shared" si="3"/>
        <v>54172.78999999999</v>
      </c>
      <c r="R64" s="10"/>
    </row>
    <row r="65" spans="1:18" ht="165">
      <c r="A65" s="3" t="s">
        <v>74</v>
      </c>
      <c r="B65" s="30" t="s">
        <v>105</v>
      </c>
      <c r="C65" s="2" t="s">
        <v>41</v>
      </c>
      <c r="D65" s="2" t="s">
        <v>67</v>
      </c>
      <c r="E65" s="6" t="s">
        <v>47</v>
      </c>
      <c r="F65" s="7">
        <v>75813</v>
      </c>
      <c r="G65" s="7">
        <f t="shared" si="0"/>
        <v>75813</v>
      </c>
      <c r="H65" s="17" t="s">
        <v>47</v>
      </c>
      <c r="I65" s="7">
        <v>0</v>
      </c>
      <c r="J65" s="7">
        <f aca="true" t="shared" si="4" ref="J65:J70">I65</f>
        <v>0</v>
      </c>
      <c r="K65" s="7" t="s">
        <v>47</v>
      </c>
      <c r="L65" s="7">
        <f t="shared" si="2"/>
        <v>75813</v>
      </c>
      <c r="M65" s="7">
        <f t="shared" si="3"/>
        <v>75813</v>
      </c>
      <c r="R65" s="10"/>
    </row>
    <row r="66" spans="1:18" ht="219.75" customHeight="1">
      <c r="A66" s="3" t="s">
        <v>75</v>
      </c>
      <c r="B66" s="30" t="s">
        <v>106</v>
      </c>
      <c r="C66" s="2" t="s">
        <v>41</v>
      </c>
      <c r="D66" s="2" t="s">
        <v>67</v>
      </c>
      <c r="E66" s="6" t="s">
        <v>47</v>
      </c>
      <c r="F66" s="7">
        <v>300000</v>
      </c>
      <c r="G66" s="7">
        <f t="shared" si="0"/>
        <v>300000</v>
      </c>
      <c r="H66" s="17" t="s">
        <v>47</v>
      </c>
      <c r="I66" s="7">
        <v>289458.64</v>
      </c>
      <c r="J66" s="7">
        <f t="shared" si="4"/>
        <v>289458.64</v>
      </c>
      <c r="K66" s="7" t="s">
        <v>47</v>
      </c>
      <c r="L66" s="7">
        <f t="shared" si="2"/>
        <v>10541.359999999986</v>
      </c>
      <c r="M66" s="7">
        <f t="shared" si="3"/>
        <v>10541.359999999986</v>
      </c>
      <c r="R66" s="10"/>
    </row>
    <row r="67" spans="1:18" ht="195">
      <c r="A67" s="3" t="s">
        <v>76</v>
      </c>
      <c r="B67" s="30" t="s">
        <v>107</v>
      </c>
      <c r="C67" s="2" t="s">
        <v>41</v>
      </c>
      <c r="D67" s="2" t="s">
        <v>67</v>
      </c>
      <c r="E67" s="6" t="s">
        <v>47</v>
      </c>
      <c r="F67" s="7">
        <v>6352500</v>
      </c>
      <c r="G67" s="7">
        <f t="shared" si="0"/>
        <v>6352500</v>
      </c>
      <c r="H67" s="17"/>
      <c r="I67" s="7">
        <v>6281288.64</v>
      </c>
      <c r="J67" s="7">
        <f t="shared" si="4"/>
        <v>6281288.64</v>
      </c>
      <c r="K67" s="7"/>
      <c r="L67" s="7">
        <f t="shared" si="2"/>
        <v>71211.36000000034</v>
      </c>
      <c r="M67" s="7">
        <f t="shared" si="3"/>
        <v>71211.36000000034</v>
      </c>
      <c r="R67" s="10"/>
    </row>
    <row r="68" spans="1:18" ht="285">
      <c r="A68" s="3" t="s">
        <v>77</v>
      </c>
      <c r="B68" s="30" t="s">
        <v>92</v>
      </c>
      <c r="C68" s="2" t="s">
        <v>41</v>
      </c>
      <c r="D68" s="2" t="s">
        <v>67</v>
      </c>
      <c r="E68" s="6" t="s">
        <v>47</v>
      </c>
      <c r="F68" s="7">
        <v>3400000</v>
      </c>
      <c r="G68" s="7">
        <f t="shared" si="0"/>
        <v>3400000</v>
      </c>
      <c r="H68" s="17" t="s">
        <v>47</v>
      </c>
      <c r="I68" s="7">
        <v>3400000</v>
      </c>
      <c r="J68" s="7">
        <f t="shared" si="4"/>
        <v>3400000</v>
      </c>
      <c r="K68" s="7" t="s">
        <v>47</v>
      </c>
      <c r="L68" s="7">
        <f t="shared" si="2"/>
        <v>0</v>
      </c>
      <c r="M68" s="7">
        <f t="shared" si="3"/>
        <v>0</v>
      </c>
      <c r="R68" s="10"/>
    </row>
    <row r="69" spans="1:18" ht="150">
      <c r="A69" s="3" t="s">
        <v>78</v>
      </c>
      <c r="B69" s="30" t="s">
        <v>108</v>
      </c>
      <c r="C69" s="2" t="s">
        <v>41</v>
      </c>
      <c r="D69" s="2" t="s">
        <v>67</v>
      </c>
      <c r="E69" s="6" t="s">
        <v>47</v>
      </c>
      <c r="F69" s="7">
        <v>1000</v>
      </c>
      <c r="G69" s="7">
        <f t="shared" si="0"/>
        <v>1000</v>
      </c>
      <c r="H69" s="17" t="s">
        <v>47</v>
      </c>
      <c r="I69" s="7">
        <v>0</v>
      </c>
      <c r="J69" s="7">
        <f t="shared" si="4"/>
        <v>0</v>
      </c>
      <c r="K69" s="7" t="s">
        <v>47</v>
      </c>
      <c r="L69" s="7">
        <f t="shared" si="2"/>
        <v>1000</v>
      </c>
      <c r="M69" s="7">
        <f t="shared" si="3"/>
        <v>1000</v>
      </c>
      <c r="R69" s="10"/>
    </row>
    <row r="70" spans="1:18" ht="75">
      <c r="A70" s="3" t="s">
        <v>79</v>
      </c>
      <c r="B70" s="30" t="s">
        <v>109</v>
      </c>
      <c r="C70" s="2" t="s">
        <v>41</v>
      </c>
      <c r="D70" s="2" t="s">
        <v>67</v>
      </c>
      <c r="E70" s="6" t="s">
        <v>47</v>
      </c>
      <c r="F70" s="7">
        <v>11413</v>
      </c>
      <c r="G70" s="7">
        <f t="shared" si="0"/>
        <v>11413</v>
      </c>
      <c r="H70" s="17" t="s">
        <v>47</v>
      </c>
      <c r="I70" s="7">
        <v>0</v>
      </c>
      <c r="J70" s="7">
        <f t="shared" si="4"/>
        <v>0</v>
      </c>
      <c r="K70" s="7" t="s">
        <v>47</v>
      </c>
      <c r="L70" s="7">
        <f t="shared" si="2"/>
        <v>11413</v>
      </c>
      <c r="M70" s="7">
        <f t="shared" si="3"/>
        <v>11413</v>
      </c>
      <c r="R70" s="10"/>
    </row>
    <row r="71" spans="1:13" ht="49.5" customHeight="1">
      <c r="A71" s="36" t="s">
        <v>82</v>
      </c>
      <c r="B71" s="37"/>
      <c r="C71" s="37"/>
      <c r="D71" s="37"/>
      <c r="E71" s="37"/>
      <c r="F71" s="37"/>
      <c r="G71" s="37"/>
      <c r="H71" s="37"/>
      <c r="I71" s="37"/>
      <c r="J71" s="37"/>
      <c r="K71" s="37"/>
      <c r="L71" s="37"/>
      <c r="M71" s="38"/>
    </row>
    <row r="72" spans="1:13" ht="15.75">
      <c r="A72" s="9">
        <v>2</v>
      </c>
      <c r="B72" s="9" t="s">
        <v>10</v>
      </c>
      <c r="C72" s="9"/>
      <c r="D72" s="9"/>
      <c r="E72" s="9"/>
      <c r="F72" s="9"/>
      <c r="G72" s="9"/>
      <c r="H72" s="9"/>
      <c r="I72" s="9"/>
      <c r="J72" s="9"/>
      <c r="K72" s="9"/>
      <c r="L72" s="9"/>
      <c r="M72" s="9"/>
    </row>
    <row r="73" spans="1:13" ht="15.75">
      <c r="A73" s="20" t="s">
        <v>42</v>
      </c>
      <c r="B73" s="21" t="s">
        <v>56</v>
      </c>
      <c r="C73" s="22" t="s">
        <v>57</v>
      </c>
      <c r="D73" s="22" t="s">
        <v>58</v>
      </c>
      <c r="E73" s="22" t="s">
        <v>47</v>
      </c>
      <c r="F73" s="22">
        <v>18</v>
      </c>
      <c r="G73" s="22">
        <v>18</v>
      </c>
      <c r="H73" s="9" t="s">
        <v>47</v>
      </c>
      <c r="I73" s="23">
        <v>12</v>
      </c>
      <c r="J73" s="23">
        <v>12</v>
      </c>
      <c r="K73" s="23" t="s">
        <v>47</v>
      </c>
      <c r="L73" s="23">
        <f>F73-I73</f>
        <v>6</v>
      </c>
      <c r="M73" s="23">
        <f>G73-J73</f>
        <v>6</v>
      </c>
    </row>
    <row r="74" spans="1:13" ht="49.5" customHeight="1">
      <c r="A74" s="36" t="s">
        <v>84</v>
      </c>
      <c r="B74" s="37"/>
      <c r="C74" s="37"/>
      <c r="D74" s="37"/>
      <c r="E74" s="37"/>
      <c r="F74" s="37"/>
      <c r="G74" s="37"/>
      <c r="H74" s="37"/>
      <c r="I74" s="37"/>
      <c r="J74" s="37"/>
      <c r="K74" s="37"/>
      <c r="L74" s="37"/>
      <c r="M74" s="38"/>
    </row>
    <row r="75" spans="1:13" ht="15.75">
      <c r="A75" s="9">
        <v>3</v>
      </c>
      <c r="B75" s="9" t="s">
        <v>11</v>
      </c>
      <c r="C75" s="9"/>
      <c r="D75" s="9"/>
      <c r="E75" s="9"/>
      <c r="F75" s="9"/>
      <c r="G75" s="9"/>
      <c r="H75" s="9"/>
      <c r="I75" s="9"/>
      <c r="J75" s="9"/>
      <c r="K75" s="9"/>
      <c r="L75" s="9"/>
      <c r="M75" s="9"/>
    </row>
    <row r="76" spans="1:13" ht="60">
      <c r="A76" s="8" t="s">
        <v>43</v>
      </c>
      <c r="B76" s="26" t="s">
        <v>110</v>
      </c>
      <c r="C76" s="6" t="s">
        <v>41</v>
      </c>
      <c r="D76" s="31" t="s">
        <v>81</v>
      </c>
      <c r="E76" s="6" t="s">
        <v>47</v>
      </c>
      <c r="F76" s="7">
        <f>F43/17</f>
        <v>1652228.4117647058</v>
      </c>
      <c r="G76" s="7">
        <f>F76</f>
        <v>1652228.4117647058</v>
      </c>
      <c r="H76" s="7" t="s">
        <v>47</v>
      </c>
      <c r="I76" s="7">
        <v>1649210.3</v>
      </c>
      <c r="J76" s="7">
        <f>I76</f>
        <v>1649210.3</v>
      </c>
      <c r="K76" s="7" t="s">
        <v>47</v>
      </c>
      <c r="L76" s="7">
        <f>F76-I76</f>
        <v>3018.11176470574</v>
      </c>
      <c r="M76" s="7">
        <f>G76-J76</f>
        <v>3018.11176470574</v>
      </c>
    </row>
    <row r="77" spans="1:13" ht="60">
      <c r="A77" s="8" t="s">
        <v>80</v>
      </c>
      <c r="B77" s="26" t="s">
        <v>111</v>
      </c>
      <c r="C77" s="6" t="s">
        <v>41</v>
      </c>
      <c r="D77" s="31" t="s">
        <v>81</v>
      </c>
      <c r="E77" s="6" t="s">
        <v>47</v>
      </c>
      <c r="F77" s="7">
        <v>3400000</v>
      </c>
      <c r="G77" s="7">
        <f>F77</f>
        <v>3400000</v>
      </c>
      <c r="H77" s="7" t="s">
        <v>47</v>
      </c>
      <c r="I77" s="7">
        <v>3400000</v>
      </c>
      <c r="J77" s="7">
        <f>I77</f>
        <v>3400000</v>
      </c>
      <c r="K77" s="7" t="s">
        <v>47</v>
      </c>
      <c r="L77" s="7">
        <f>F77-I77</f>
        <v>0</v>
      </c>
      <c r="M77" s="7">
        <f>G77-J77</f>
        <v>0</v>
      </c>
    </row>
    <row r="78" spans="1:13" ht="49.5" customHeight="1">
      <c r="A78" s="36" t="s">
        <v>82</v>
      </c>
      <c r="B78" s="37"/>
      <c r="C78" s="37"/>
      <c r="D78" s="37"/>
      <c r="E78" s="37"/>
      <c r="F78" s="37"/>
      <c r="G78" s="37"/>
      <c r="H78" s="37"/>
      <c r="I78" s="37"/>
      <c r="J78" s="37"/>
      <c r="K78" s="37"/>
      <c r="L78" s="37"/>
      <c r="M78" s="38"/>
    </row>
    <row r="79" spans="1:13" ht="15.75">
      <c r="A79" s="9">
        <v>4</v>
      </c>
      <c r="B79" s="9" t="s">
        <v>12</v>
      </c>
      <c r="C79" s="9"/>
      <c r="D79" s="9"/>
      <c r="E79" s="9"/>
      <c r="F79" s="9"/>
      <c r="G79" s="9"/>
      <c r="H79" s="9"/>
      <c r="I79" s="9"/>
      <c r="J79" s="9"/>
      <c r="K79" s="9"/>
      <c r="L79" s="9"/>
      <c r="M79" s="9"/>
    </row>
    <row r="80" spans="1:13" ht="63">
      <c r="A80" s="20" t="s">
        <v>44</v>
      </c>
      <c r="B80" s="21" t="s">
        <v>48</v>
      </c>
      <c r="C80" s="22" t="s">
        <v>45</v>
      </c>
      <c r="D80" s="22" t="s">
        <v>59</v>
      </c>
      <c r="E80" s="22" t="s">
        <v>47</v>
      </c>
      <c r="F80" s="22">
        <v>100</v>
      </c>
      <c r="G80" s="22">
        <v>100</v>
      </c>
      <c r="H80" s="22" t="s">
        <v>47</v>
      </c>
      <c r="I80" s="24">
        <f>I33*100/F33</f>
        <v>96.07571029783108</v>
      </c>
      <c r="J80" s="22">
        <v>96</v>
      </c>
      <c r="K80" s="22" t="s">
        <v>47</v>
      </c>
      <c r="L80" s="24">
        <v>4</v>
      </c>
      <c r="M80" s="22">
        <v>4</v>
      </c>
    </row>
    <row r="81" spans="1:13" ht="46.5" customHeight="1">
      <c r="A81" s="39" t="s">
        <v>84</v>
      </c>
      <c r="B81" s="39"/>
      <c r="C81" s="39"/>
      <c r="D81" s="39"/>
      <c r="E81" s="39"/>
      <c r="F81" s="39"/>
      <c r="G81" s="39"/>
      <c r="H81" s="39"/>
      <c r="I81" s="39"/>
      <c r="J81" s="39"/>
      <c r="K81" s="39"/>
      <c r="L81" s="39"/>
      <c r="M81" s="39"/>
    </row>
    <row r="82" spans="1:13" ht="35.25" customHeight="1">
      <c r="A82" s="39" t="s">
        <v>85</v>
      </c>
      <c r="B82" s="39"/>
      <c r="C82" s="39"/>
      <c r="D82" s="39"/>
      <c r="E82" s="39"/>
      <c r="F82" s="39"/>
      <c r="G82" s="39"/>
      <c r="H82" s="39"/>
      <c r="I82" s="39"/>
      <c r="J82" s="39"/>
      <c r="K82" s="39"/>
      <c r="L82" s="39"/>
      <c r="M82" s="39"/>
    </row>
    <row r="83" ht="15.75">
      <c r="A83" s="16"/>
    </row>
    <row r="84" spans="1:13" ht="37.5" customHeight="1">
      <c r="A84" s="40" t="s">
        <v>112</v>
      </c>
      <c r="B84" s="40"/>
      <c r="C84" s="40"/>
      <c r="D84" s="40"/>
      <c r="E84" s="40"/>
      <c r="F84" s="40"/>
      <c r="G84" s="40"/>
      <c r="H84" s="40"/>
      <c r="I84" s="40"/>
      <c r="J84" s="40"/>
      <c r="K84" s="40"/>
      <c r="L84" s="40"/>
      <c r="M84" s="40"/>
    </row>
    <row r="85" spans="1:4" ht="6.75" customHeight="1">
      <c r="A85" s="43" t="s">
        <v>36</v>
      </c>
      <c r="B85" s="43"/>
      <c r="C85" s="43"/>
      <c r="D85" s="43"/>
    </row>
    <row r="86" spans="1:4" ht="19.5" customHeight="1">
      <c r="A86" s="25" t="s">
        <v>37</v>
      </c>
      <c r="B86" s="25"/>
      <c r="C86" s="25"/>
      <c r="D86" s="25"/>
    </row>
    <row r="87" spans="1:5" ht="33" customHeight="1">
      <c r="A87" s="55" t="s">
        <v>52</v>
      </c>
      <c r="B87" s="55"/>
      <c r="C87" s="55"/>
      <c r="D87" s="55"/>
      <c r="E87" s="55"/>
    </row>
    <row r="88" spans="1:13" ht="15.75">
      <c r="A88" s="55"/>
      <c r="B88" s="55"/>
      <c r="C88" s="55"/>
      <c r="D88" s="55"/>
      <c r="E88" s="55"/>
      <c r="G88" s="51"/>
      <c r="H88" s="51"/>
      <c r="J88" s="50" t="s">
        <v>53</v>
      </c>
      <c r="K88" s="50"/>
      <c r="L88" s="50"/>
      <c r="M88" s="50"/>
    </row>
    <row r="89" spans="1:13" ht="15.75">
      <c r="A89" s="4"/>
      <c r="B89" s="4"/>
      <c r="C89" s="4"/>
      <c r="D89" s="4"/>
      <c r="E89" s="4"/>
      <c r="G89" s="49" t="s">
        <v>46</v>
      </c>
      <c r="H89" s="49"/>
      <c r="J89" s="54" t="s">
        <v>49</v>
      </c>
      <c r="K89" s="54"/>
      <c r="L89" s="54"/>
      <c r="M89" s="54"/>
    </row>
    <row r="90" spans="1:13" ht="30.75" customHeight="1">
      <c r="A90" s="55" t="s">
        <v>55</v>
      </c>
      <c r="B90" s="55"/>
      <c r="C90" s="55"/>
      <c r="D90" s="55"/>
      <c r="E90" s="55"/>
      <c r="G90" s="51"/>
      <c r="H90" s="51"/>
      <c r="J90" s="50" t="s">
        <v>54</v>
      </c>
      <c r="K90" s="50"/>
      <c r="L90" s="50"/>
      <c r="M90" s="50"/>
    </row>
    <row r="91" spans="1:13" ht="15.75" customHeight="1">
      <c r="A91" s="55"/>
      <c r="B91" s="55"/>
      <c r="C91" s="55"/>
      <c r="D91" s="55"/>
      <c r="E91" s="55"/>
      <c r="G91" s="49" t="s">
        <v>46</v>
      </c>
      <c r="H91" s="49"/>
      <c r="J91" s="54" t="s">
        <v>49</v>
      </c>
      <c r="K91" s="54"/>
      <c r="L91" s="54"/>
      <c r="M91" s="54"/>
    </row>
  </sheetData>
  <sheetProtection/>
  <mergeCells count="68">
    <mergeCell ref="D11:M11"/>
    <mergeCell ref="J91:M91"/>
    <mergeCell ref="B42:D42"/>
    <mergeCell ref="B44:D44"/>
    <mergeCell ref="A87:E88"/>
    <mergeCell ref="A90:E91"/>
    <mergeCell ref="G88:H88"/>
    <mergeCell ref="A49:A50"/>
    <mergeCell ref="G91:H91"/>
    <mergeCell ref="J89:M89"/>
    <mergeCell ref="J88:M88"/>
    <mergeCell ref="J90:M90"/>
    <mergeCell ref="G90:H90"/>
    <mergeCell ref="B32:D32"/>
    <mergeCell ref="B33:D33"/>
    <mergeCell ref="B34:D34"/>
    <mergeCell ref="A35:M35"/>
    <mergeCell ref="A37:M37"/>
    <mergeCell ref="H49:J49"/>
    <mergeCell ref="A84:M84"/>
    <mergeCell ref="E40:G40"/>
    <mergeCell ref="A74:M74"/>
    <mergeCell ref="E30:G30"/>
    <mergeCell ref="H30:J30"/>
    <mergeCell ref="K30:M30"/>
    <mergeCell ref="A30:A31"/>
    <mergeCell ref="E49:G49"/>
    <mergeCell ref="A71:M71"/>
    <mergeCell ref="D9:M9"/>
    <mergeCell ref="B23:M23"/>
    <mergeCell ref="B30:D31"/>
    <mergeCell ref="A28:C28"/>
    <mergeCell ref="G89:H89"/>
    <mergeCell ref="B40:D41"/>
    <mergeCell ref="K40:M40"/>
    <mergeCell ref="K49:M49"/>
    <mergeCell ref="A85:D85"/>
    <mergeCell ref="A40:A41"/>
    <mergeCell ref="B24:M24"/>
    <mergeCell ref="J1:M4"/>
    <mergeCell ref="A11:A12"/>
    <mergeCell ref="A5:M5"/>
    <mergeCell ref="A6:M6"/>
    <mergeCell ref="E8:M8"/>
    <mergeCell ref="A7:A8"/>
    <mergeCell ref="E10:M10"/>
    <mergeCell ref="A9:A10"/>
    <mergeCell ref="D7:M7"/>
    <mergeCell ref="B43:D43"/>
    <mergeCell ref="R30:T30"/>
    <mergeCell ref="U30:W30"/>
    <mergeCell ref="X30:Z30"/>
    <mergeCell ref="E12:M12"/>
    <mergeCell ref="B15:M15"/>
    <mergeCell ref="B17:M17"/>
    <mergeCell ref="A19:M19"/>
    <mergeCell ref="B25:M25"/>
    <mergeCell ref="A13:M13"/>
    <mergeCell ref="B16:M16"/>
    <mergeCell ref="A78:M78"/>
    <mergeCell ref="A81:M81"/>
    <mergeCell ref="A82:M82"/>
    <mergeCell ref="A38:B38"/>
    <mergeCell ref="B45:D45"/>
    <mergeCell ref="B49:B50"/>
    <mergeCell ref="C49:C50"/>
    <mergeCell ref="D49:D50"/>
    <mergeCell ref="H40:J40"/>
  </mergeCells>
  <printOptions/>
  <pageMargins left="0.15748031496062992" right="0.15748031496062992" top="0.5905511811023623" bottom="0.31496062992125984" header="0.31496062992125984" footer="0.31496062992125984"/>
  <pageSetup fitToHeight="8" fitToWidth="1" horizontalDpi="600" verticalDpi="600" orientation="landscape" paperSize="9" scale="81" r:id="rId1"/>
  <rowBreaks count="2" manualBreakCount="2">
    <brk id="26" max="12" man="1"/>
    <brk id="4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RePack by Diakov</cp:lastModifiedBy>
  <cp:lastPrinted>2022-01-18T06:59:12Z</cp:lastPrinted>
  <dcterms:created xsi:type="dcterms:W3CDTF">2018-12-28T08:43:53Z</dcterms:created>
  <dcterms:modified xsi:type="dcterms:W3CDTF">2022-01-18T07:00:45Z</dcterms:modified>
  <cp:category/>
  <cp:version/>
  <cp:contentType/>
  <cp:contentStatus/>
</cp:coreProperties>
</file>