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760" windowWidth="21840" windowHeight="10575" activeTab="0"/>
  </bookViews>
  <sheets>
    <sheet name="1516030" sheetId="1" r:id="rId1"/>
  </sheets>
  <definedNames>
    <definedName name="_xlnm.Print_Area" localSheetId="0">'1516030'!$A$1:$G$281</definedName>
  </definedNames>
  <calcPr fullCalcOnLoad="1"/>
</workbook>
</file>

<file path=xl/sharedStrings.xml><?xml version="1.0" encoding="utf-8"?>
<sst xmlns="http://schemas.openxmlformats.org/spreadsheetml/2006/main" count="879" uniqueCount="358">
  <si>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</si>
  <si>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</si>
  <si>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</si>
  <si>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</si>
  <si>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</si>
  <si>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</si>
  <si>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</si>
  <si>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</si>
  <si>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</si>
  <si>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</si>
  <si>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</si>
  <si>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</si>
  <si>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</si>
  <si>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</si>
  <si>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</si>
  <si>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</si>
  <si>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</si>
  <si>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</si>
  <si>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</si>
  <si>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</si>
  <si>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</si>
  <si>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</si>
  <si>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</si>
  <si>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</si>
  <si>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</si>
  <si>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</si>
  <si>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</si>
  <si>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</si>
  <si>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</si>
  <si>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</si>
  <si>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</si>
  <si>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</si>
  <si>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</si>
  <si>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</si>
  <si>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</si>
  <si>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</si>
  <si>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</si>
  <si>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</si>
  <si>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</si>
  <si>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</si>
  <si>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</si>
  <si>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</si>
  <si>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</si>
  <si>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</si>
  <si>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</si>
  <si>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</si>
  <si>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</si>
  <si>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</si>
  <si>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</si>
  <si>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</si>
  <si>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</si>
  <si>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</si>
  <si>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</si>
  <si>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</si>
  <si>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</si>
  <si>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</si>
  <si>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</si>
  <si>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</si>
  <si>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</si>
  <si>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Виконання нормативного (запланованого) обсягу робіт</t>
  </si>
  <si>
    <t>6030</t>
  </si>
  <si>
    <t>0620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</si>
  <si>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</si>
  <si>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міста.</t>
  </si>
  <si>
    <t>2.</t>
  </si>
  <si>
    <t>3.</t>
  </si>
  <si>
    <t>Благоустрій міста</t>
  </si>
  <si>
    <t>Обслуговування мереж зовнішнього освітлення вулиць та засобів регулювання дорожнього руху міста</t>
  </si>
  <si>
    <t>Завдання 1. Благоустрій міста</t>
  </si>
  <si>
    <t>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</si>
  <si>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Поточний ремонт та розчищення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</si>
  <si>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Поточний ремонт та розчищення колодязів, лотків, оголовків та трубопроводів зливової каналізації, у тому числі заміна зливово-приймальних решіток, розчищення зливової каналізації</t>
  </si>
  <si>
    <t>Поточний ремонт та утримання об’єктів культурної спадщини (братських кладовищ)</t>
  </si>
  <si>
    <t>Поточний ремонт, утримання автобусних зупинок</t>
  </si>
  <si>
    <t>Поточний ремонт транспортної огорожі, поточний ремонт залізобетонних заборів</t>
  </si>
  <si>
    <t>Поточний ремонт архітектурних споруд та малих архітектурних форм</t>
  </si>
  <si>
    <t>Поточний ремонт фонтанного комплексу, бювету та систем поливу</t>
  </si>
  <si>
    <t>Поточний ремонт підпірних стін</t>
  </si>
  <si>
    <t>Поточний ремонт дитячих та спортивних майданчиків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</si>
  <si>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</si>
  <si>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</si>
  <si>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</si>
  <si>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</si>
  <si>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</si>
  <si>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</si>
  <si>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</si>
  <si>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</si>
  <si>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</si>
  <si>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</si>
  <si>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</si>
  <si>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</si>
  <si>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</si>
  <si>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</si>
  <si>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</si>
  <si>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</si>
  <si>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</si>
  <si>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од.</t>
  </si>
  <si>
    <t>Кількість об’єктів культурної спадщини, які планується утримувати та провести поточний ремонт</t>
  </si>
  <si>
    <t>Кількість відремонтованих архітектурних споруд та малих архітектурних форм</t>
  </si>
  <si>
    <t>Кількість підпірних стін, на яких планується провести поточний ремонт</t>
  </si>
  <si>
    <t>тис. кВт. Год.</t>
  </si>
  <si>
    <t>Середні витрати на утримання об’єктів культурної спадщини</t>
  </si>
  <si>
    <t>Середня вартість поточного ремонту 1 автобусної зупинки</t>
  </si>
  <si>
    <t>Середня вартість поточного ремонту 1 архітектурної споруди та малої архітектурної форми</t>
  </si>
  <si>
    <t>Середні витрати на поточний ремонт 1 підпірної стіни</t>
  </si>
  <si>
    <t>Середні витрати на поточний ремонт 1 дитячого (спортивного) майданчику</t>
  </si>
  <si>
    <t>Середні витрати з забезпечення електроенергію об’єктів благоустрою</t>
  </si>
  <si>
    <t>2.2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</si>
  <si>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</si>
  <si>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</si>
  <si>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</si>
  <si>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</si>
  <si>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</si>
  <si>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</si>
  <si>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</si>
  <si>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</si>
  <si>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</si>
  <si>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</si>
  <si>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</si>
  <si>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</si>
  <si>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</si>
  <si>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</si>
  <si>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</si>
  <si>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</si>
  <si>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3.2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</si>
  <si>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</si>
  <si>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</si>
  <si>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</si>
  <si>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</si>
  <si>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</si>
  <si>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</si>
  <si>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</si>
  <si>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</si>
  <si>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</si>
  <si>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</si>
  <si>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</si>
  <si>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</si>
  <si>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</si>
  <si>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</si>
  <si>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</si>
  <si>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</si>
  <si>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грн</t>
  </si>
  <si>
    <t>тис.м2</t>
  </si>
  <si>
    <t xml:space="preserve">Якість виконання нормативного (запланованого) обсягу робіт </t>
  </si>
  <si>
    <t>Обсяг видатків на розмітку поверхні вулично-дорожньої мережі</t>
  </si>
  <si>
    <t>м2</t>
  </si>
  <si>
    <t>Витрати на ручне прибирання вулично-дорожньої мережі</t>
  </si>
  <si>
    <t>Загальна площа вулично-дорожньої мережі, що прибирається та утримується</t>
  </si>
  <si>
    <t>Середня вартість 1 тис. кв.м. ручного прибирання вулично-дорожньої мережі</t>
  </si>
  <si>
    <t>Витрати на механізоване прибирання вулично-дорожньої мережі</t>
  </si>
  <si>
    <t>Загальний об’єм механізованого прибирання вулично-дорожньої мережі, який  планується виконати</t>
  </si>
  <si>
    <t>м3</t>
  </si>
  <si>
    <t>Середня вартість 1 куб.м  механізованого прибирання, що планується виконати</t>
  </si>
  <si>
    <t>Витрати на придбання, технічне обслуговування та поточний ремонт дорожніх знаків</t>
  </si>
  <si>
    <t>Загальна кількість дорожніх знаків</t>
  </si>
  <si>
    <t>шт</t>
  </si>
  <si>
    <t>Розрахунок</t>
  </si>
  <si>
    <t>Середня вартість придбання, технічного обслуговування та поточного ремонту дорожнього знаку</t>
  </si>
  <si>
    <t>4</t>
  </si>
  <si>
    <t>3</t>
  </si>
  <si>
    <t xml:space="preserve">Витрати на боротьбу з карантинними та шкідливими рослинами </t>
  </si>
  <si>
    <t xml:space="preserve">Обсяги виконання робіт по боротьбі з карантинними та шкідливими рослинами, що плануються </t>
  </si>
  <si>
    <t>Якість виконання нормативного (запланованого) обсягу робіт по боротьбі з карантинними та шкідливими рослинами</t>
  </si>
  <si>
    <t>Обсяг витрат на роботи з вивозу несанкціонованих звалищ</t>
  </si>
  <si>
    <t>Об’єм сміття, яке планується вивезти</t>
  </si>
  <si>
    <r>
      <t>тис.м</t>
    </r>
    <r>
      <rPr>
        <vertAlign val="superscript"/>
        <sz val="11"/>
        <color indexed="8"/>
        <rFont val="Times New Roman"/>
        <family val="1"/>
      </rPr>
      <t>2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</si>
  <si>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робіт по боротьбі з карантинними та шкідливими рослинами</t>
    </r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</si>
  <si>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</si>
  <si>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Середня вартість 1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сміття, що планується ліквідувати</t>
    </r>
  </si>
  <si>
    <t>План використання</t>
  </si>
  <si>
    <t>Облік</t>
  </si>
  <si>
    <t>Загальний обсяг видатків на утримання та поточний ремонт  засобів регулювання дорожнього руху (об’єктів світлофорних)</t>
  </si>
  <si>
    <t>Кількість об’єктів світлофорних, що обслуговуються</t>
  </si>
  <si>
    <t>Середні витрати на утримання 1 світлофорного об’єкту</t>
  </si>
  <si>
    <t>Фінансова звітність</t>
  </si>
  <si>
    <t>2.3</t>
  </si>
  <si>
    <t>2.4</t>
  </si>
  <si>
    <t>2.5</t>
  </si>
  <si>
    <t>3.3</t>
  </si>
  <si>
    <t>Середні витрати на 1 послугу з садіння, догляду, охорони зелених насаджень загального та спеціального призначення</t>
  </si>
  <si>
    <t>3.4</t>
  </si>
  <si>
    <t>3.5</t>
  </si>
  <si>
    <t>Послуги з садіння, догляду, охорони зелених насаджень загального та спеціального призначення, у тому числі доглядальні послуги за зеленими насадженнями вулиць, парків, скверів, братських та громадянських  кладовищ,  водопостачання для поливу зелених насаджень</t>
  </si>
  <si>
    <t>затрат</t>
  </si>
  <si>
    <t>Ліквідація природних земляних насипів на території вуличних насаджень вздовж доріг м. Мелітополя</t>
  </si>
  <si>
    <t>продукту</t>
  </si>
  <si>
    <t>Кількість ґрунту, який планується вивезти з території вуличних насаджень вздовж доріг м. Мелітополя</t>
  </si>
  <si>
    <t>Технічна документація</t>
  </si>
  <si>
    <t>ефективності</t>
  </si>
  <si>
    <t>Калькуляція</t>
  </si>
  <si>
    <t>якості</t>
  </si>
  <si>
    <t>Планування площ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</si>
  <si>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</si>
  <si>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Вартість ліквідації 100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ґрунту</t>
    </r>
  </si>
  <si>
    <r>
      <t>Кількість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 які планується для виконання робіт з планування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</si>
  <si>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</si>
  <si>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t>Вартість планування 100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площі</t>
    </r>
  </si>
  <si>
    <t>Поточний ремонт дорожнього одягу та покриття прибудинкових територій та внутрішньоквартальних проїздів</t>
  </si>
  <si>
    <t>1.23</t>
  </si>
  <si>
    <t>1.24</t>
  </si>
  <si>
    <t>1.7</t>
  </si>
  <si>
    <t>Площа покриття прибудинкових територій та внутрішньоквартальних проїздів, на якому планується провести поточний ремонт дорожнього одягу</t>
  </si>
  <si>
    <t>кв. м</t>
  </si>
  <si>
    <t>Форма КБ-2в</t>
  </si>
  <si>
    <t>2.22</t>
  </si>
  <si>
    <t>2.23</t>
  </si>
  <si>
    <t>Середня вартість 1 кв. м поточного ремонту асфальтового покриття прибудинкової території та внутрішньоквартальних проїздів</t>
  </si>
  <si>
    <t>3.22</t>
  </si>
  <si>
    <t>3.23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</si>
  <si>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</si>
  <si>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Середня вартість придбаних предметів, матеріалів, обладнання та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інформаційних табличок, парканів, огорож, лав, сміттєвих урн, приладів обліку, приладів присумового зниження швидкості руху, поштових скриньок, інших малих архітектурних форм та споруд благоустрою, тощо)</t>
  </si>
  <si>
    <t>Якість виконання нормативного (запланованого) обсягу робіт</t>
  </si>
  <si>
    <t>Якість виконання нормативного (запланованого) обсягу завдання</t>
  </si>
  <si>
    <t>Кількість (протяжність) мереж, що обслуговуються</t>
  </si>
  <si>
    <t>км</t>
  </si>
  <si>
    <t>Середні витрати на утримання 1 км мереж зовнішнього освітлення</t>
  </si>
  <si>
    <t>Загальний обсяг видатків на обслуговування мереж зовнішнього освітлення міста</t>
  </si>
  <si>
    <t>Постачання електроенергії на об’єкти благоустрою</t>
  </si>
  <si>
    <t>Водопостачання фонтанного комплексу, бювету, систем поливу</t>
  </si>
  <si>
    <t>08568000000</t>
  </si>
  <si>
    <t>(Власне ім'я ПРІЗВИЩЕ)</t>
  </si>
  <si>
    <t>Експлуатаційне утримання вулично-дорожньої мережі та санітарне очищення міста</t>
  </si>
  <si>
    <t>Завдання 2. Експлуатаційне утримання вулично-дорожньої мережі та санітарне очищення міста (КП "Чистота" ММР ЗО)</t>
  </si>
  <si>
    <t>2.1: Ручне прибирання вулично-дорожньої мережі</t>
  </si>
  <si>
    <t>2.2: Механізоване прибирання вулично-дорожньої мережі</t>
  </si>
  <si>
    <t>2.3: Вивіз несанкціонованих звалищ</t>
  </si>
  <si>
    <t>2.4: Боротьба з карантинними та шкідливими рослинами</t>
  </si>
  <si>
    <t>Завдання 3. Експлуатаційне утримання вулично-дорожньої мережі та санітарне очищення міста (КП "Мелітополькомунтранс" ММР ЗО)</t>
  </si>
  <si>
    <t>Завдання 4: Обслуговування мереж зовнішнього освітлення вулиць та засобів регулювання дорожнього руху міста</t>
  </si>
  <si>
    <r>
      <t>4.1:</t>
    </r>
    <r>
      <rPr>
        <b/>
        <sz val="11"/>
        <color indexed="8"/>
        <rFont val="Times New Roman"/>
        <family val="1"/>
      </rPr>
      <t xml:space="preserve"> Обслуговування мереж зовнішнього освітлення міста</t>
    </r>
  </si>
  <si>
    <t>4.2: Утримання та поточний ремонт засобів регулювання дорожнього руху (об’єктів світлофорних)</t>
  </si>
  <si>
    <t>3.1: Ліквідація природних земляних насипів на території вуличних насаджень вздовж доріг м. Мелітополя</t>
  </si>
  <si>
    <t>3.2. Планування площ</t>
  </si>
  <si>
    <t>3.3: Розмітка поверхні вулично-дорожньої мережі</t>
  </si>
  <si>
    <t>3.4: Придбання, технічне обслуговування та поточний ремонт дорожніх знаків</t>
  </si>
  <si>
    <t>Кількість об'єктів зелених насаджень, на яких проводиться капітальний ремонт</t>
  </si>
  <si>
    <t>Придбання, монтаж (демонтаж), утримання та поточний ремонт інших споруд благоустрою (мостів, підпірних стін, пам’ятників, монументів, архітектурних споруд, залізобетонних споруд, в'їздів у місто, інформаційних та пам’ятних стендів, дощок, парканів, огорож, лав, сміттєвих урн, приладів обліку, приладів присумового зниження швидкості руху, інших малих архітектурних форм та споруд благоустрою)</t>
  </si>
  <si>
    <t>Кількість об'єктів, що планується обслуговувати - фонтанний комплекс на Площі Перемоги, бювет та системи поливу</t>
  </si>
  <si>
    <t xml:space="preserve">Кількість автобусних зупинок, на яких планується провести поточний ремонт </t>
  </si>
  <si>
    <t xml:space="preserve">Кількість мостів, на яких планується провести поточний ремонт </t>
  </si>
  <si>
    <t>Кількість об'єктів, на яких планується провести поточний ремонт - фонтанний комплекс на Площі Перемоги, бювет та системи поливу</t>
  </si>
  <si>
    <t>Кількість дитячих та спортивних майданчиків, на яких планується провести поточний ремонт</t>
  </si>
  <si>
    <t>тис. куб. м.</t>
  </si>
  <si>
    <t>Кількість спожитої електроенергії, на об’єкти благоустрою, реактивної електроенергії</t>
  </si>
  <si>
    <t>Середня вартість капітального ремонту 1 об’єкту зелених насаджень</t>
  </si>
  <si>
    <t>1.25</t>
  </si>
  <si>
    <t>1.26</t>
  </si>
  <si>
    <t>1.27</t>
  </si>
  <si>
    <t>1.28</t>
  </si>
  <si>
    <t>2.24</t>
  </si>
  <si>
    <t>2.25</t>
  </si>
  <si>
    <t>2.26</t>
  </si>
  <si>
    <t>2.27</t>
  </si>
  <si>
    <t>3.24</t>
  </si>
  <si>
    <t>3.25</t>
  </si>
  <si>
    <t>3.26</t>
  </si>
  <si>
    <t>3.27</t>
  </si>
  <si>
    <t>4.1.</t>
  </si>
  <si>
    <t>Утримання та благоустрій території КП "Мелітопольський міський парк культури та відпочинку ім. Горького" ММР ЗО</t>
  </si>
  <si>
    <t>Витрати на забезпечення якісного виконання заходів для належної підтримки та покращення стану об’єктів парку</t>
  </si>
  <si>
    <t>Загальна площа території парку</t>
  </si>
  <si>
    <t>Середня вартість 1 тис. кв.м. утримання парку</t>
  </si>
  <si>
    <t>Середня вартість 1 придбаної МАФ або елементу благоутрою, які планується придбати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</si>
  <si>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</si>
  <si>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</si>
  <si>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</si>
  <si>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</si>
  <si>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</si>
  <si>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Заходи, спрямовані на регулювання чисельності безпритульних тварин у м. Мелітополі</t>
  </si>
  <si>
    <t>Витрати на реалізацію заходів з питань регулювання чисельності безпритульних тварин гуманними методами у місті</t>
  </si>
  <si>
    <t>Кількість тварин, яких планується відловлювати та надавати ветеринарні послуги</t>
  </si>
  <si>
    <t>Середні витрати на 1 тварину</t>
  </si>
  <si>
    <t>План робіт</t>
  </si>
  <si>
    <t>План робіт/накладна /форма КБ-2в</t>
  </si>
  <si>
    <t>План робіт/форма КБ-2в</t>
  </si>
  <si>
    <t>План робіт/акт виконаних робіт</t>
  </si>
  <si>
    <t>План робіт/акт наданих послуг</t>
  </si>
  <si>
    <t>Аналіз накладних</t>
  </si>
  <si>
    <t>Аналіз даних форм КБ-2в</t>
  </si>
  <si>
    <t>Акт виконаних послуг</t>
  </si>
  <si>
    <t>Аналіз даних акту виконаних послуг</t>
  </si>
  <si>
    <t>Аналіз даних актів наданих послуг</t>
  </si>
  <si>
    <t>Планові</t>
  </si>
  <si>
    <t>Заходи, спрямовані на регулювання чисельності безпритульних тварин у м. Мелітополі (КП "Мелітополькомунтранс" ММР ЗО)</t>
  </si>
  <si>
    <t>Обслуговування мереж зовнішнього освітлення вулиць та засобів регулювання дорожнього руху міста (КП "Міськсвітло" ММР ЗО)</t>
  </si>
  <si>
    <t>Експлуатаційне утримання вулично-дорожньої мережі та санітарне очищення міста                         (КП "Чистота" ММР ЗО)</t>
  </si>
  <si>
    <t>Експлуатаційне утримання вулично-дорожньої мережі та санітарне очищення міста                                                (КП "Мелітополькомунтранс" ММР ЗО)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</si>
  <si>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</si>
  <si>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1.29</t>
  </si>
  <si>
    <t>Деларвація відкритих водойм</t>
  </si>
  <si>
    <t>2.28</t>
  </si>
  <si>
    <t>Кількість послуг з деларвації відкритих водойм</t>
  </si>
  <si>
    <t>3.28</t>
  </si>
  <si>
    <t>Середня вартість 1 послуги з деларвації відкритих водойм</t>
  </si>
  <si>
    <t>Площа розмітки поверхні вулично-дорожньої мережі, що планується наноситися</t>
  </si>
  <si>
    <t xml:space="preserve">Середня вартість 1 кв. м. нанесення розмітки </t>
  </si>
  <si>
    <t>1.30</t>
  </si>
  <si>
    <t>Дератизація міських територій</t>
  </si>
  <si>
    <t>Кількість послуг з дератизації міських територій</t>
  </si>
  <si>
    <t>Середня вартість 1 послуги з дератизації міських територій</t>
  </si>
  <si>
    <t>Середні витрати  на обслуговування 1 об’єкту (фонтанного комплексу, бювету, системи поливу)</t>
  </si>
  <si>
    <t xml:space="preserve">Поточний ремонт, технічне обслуговування споруд водопостачання на об’єктах благоустрою </t>
  </si>
  <si>
    <t xml:space="preserve">Кількість споруд водопостачання, на яких планується провести поточний ремонт/технічне обслуговування </t>
  </si>
  <si>
    <t>Середні витрати на поточний ремонт/технічне обслуговування 1 споруди водопостачання</t>
  </si>
  <si>
    <t>Інші непередбачені одноразові заходи з утримання та ремонту об’єктів благоустрою</t>
  </si>
  <si>
    <t>Кількість спожитої води для функціонування фонтанного комплексу, бювету та систем поливу та вількість відведених стічних вод</t>
  </si>
  <si>
    <t>Середні витрати на водопостачання фонтанного комплексу, бювету, систем поливу та на відведення стічних вод, за 1 м. куб.</t>
  </si>
  <si>
    <t>Державний акт</t>
  </si>
  <si>
    <t>Кількість автобусних зупинок, на яких планується провести капітальний ремонт</t>
  </si>
  <si>
    <t>план робіт/форма КБ-2в</t>
  </si>
  <si>
    <t>Середня вартість капітального ремонту 1 автобусної зупинки</t>
  </si>
  <si>
    <t>аналіз даних форм КБ-2в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</si>
  <si>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</si>
  <si>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</si>
  <si>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</si>
  <si>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>Поточний ремонт автомобільних та пішохідних мостів</t>
  </si>
  <si>
    <t>Середня вартість поточного ремонту 1 моста</t>
  </si>
  <si>
    <t>1.2</t>
  </si>
  <si>
    <t>голів</t>
  </si>
  <si>
    <t>Якість виконання програми</t>
  </si>
  <si>
    <t>Кількість придабних МАФів та елементів благоустрою</t>
  </si>
  <si>
    <t>Кількість послуг за напрямком: улаштування, поточний ремонт сигнальних та огороджувальних пристроїв, дорожніх споруд, у тому числі зовнішніх металоконструкцій, огорож, колесовідбійників тощо</t>
  </si>
  <si>
    <t>Кількість послуг з садіння, догляду, охорони зелених насаджень загального та спеціального призначення</t>
  </si>
  <si>
    <t>Середні витрати на 1 послугу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</si>
  <si>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розчистки водопропускних споруд міста: русел струмків, балок, дренажних каналів, канав, ровів, колекторів та інших елементів водопропускної мережі, косіння водної рослинності</t>
  </si>
  <si>
    <t>Кількість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</si>
  <si>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Середні витрати на 1 послуг з утримання та поточного ремонту: колодязів, лотків, оголовків та трубопроводів зливової каналізації, у тому числі з заміни зливово-приймальних решіток</t>
  </si>
  <si>
    <t>Кількість послуг з поточного ремонту транспортної огорожі, залізобетонних заборів</t>
  </si>
  <si>
    <r>
      <t xml:space="preserve">Середня вартість 1 послуги з поточного ремонту </t>
    </r>
    <r>
      <rPr>
        <sz val="11.5"/>
        <color indexed="8"/>
        <rFont val="Times New Roman"/>
        <family val="1"/>
      </rPr>
      <t>транспортних огорож та залізобетонних заборів</t>
    </r>
  </si>
  <si>
    <t>Середні витрати на 1 послугу з поточного ремонту поверхонь сигнальних та огороджувальних пристроїв, дорожніх споруд, у тому числі зовнішніх металоконструкцій, огорож, колесовідбійників тощо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</si>
  <si>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</si>
  <si>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</si>
  <si>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</si>
  <si>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Організація благоустрою 
населених пунктів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</si>
  <si>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72 529 500,00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70 929 500,00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u val="single"/>
        <sz val="12"/>
        <color indexed="8"/>
        <rFont val="Times New Roman"/>
        <family val="1"/>
      </rPr>
      <t>1 600 000,00</t>
    </r>
    <r>
      <rPr>
        <sz val="12"/>
        <color indexed="8"/>
        <rFont val="Times New Roman"/>
        <family val="1"/>
      </rPr>
      <t xml:space="preserve"> гривень.</t>
    </r>
  </si>
  <si>
    <t>Заходи, спрямовані на регулювання чисельності безпритульних тварин                                   у м. Мелітополі</t>
  </si>
  <si>
    <t>Придбання малих архітектурних форм (автобусні зупинки, лавки, тощо)</t>
  </si>
  <si>
    <t>Капітальний ремонт зелених насаджень</t>
  </si>
  <si>
    <t>Капітальний ремонт технічних засобів регулювання дорожнім рухом (дорожніх знаків, світлофорів, направлених сигнальних пристроїв)</t>
  </si>
  <si>
    <t>Капітальний ремонт автобусних зупинок</t>
  </si>
  <si>
    <t>Громадський проект - Капітальний ремонт зелених насаджень в районі будівлі 86 по вул. Вишневій в м. Мелітополі Запорізької області</t>
  </si>
  <si>
    <t>Громадський проект - Капітальний ремонт зелених насаджень в районі житлового будинку 16 по вул. Гвардійській в 
м. Мелітополі Запорізької області</t>
  </si>
  <si>
    <t>1.3</t>
  </si>
  <si>
    <t>Технічне обслуговування фонтанного комплексу, бювету та систем поливу</t>
  </si>
  <si>
    <t>Поточний ремонт та технічне обслуговування насосних станцій, у тому числі ремонт (заміна) електрообладнання</t>
  </si>
  <si>
    <t>1.4</t>
  </si>
  <si>
    <t>Середні витрати на відновлення (капітальний ремонт) 1 малої архітектурної форми</t>
  </si>
  <si>
    <t xml:space="preserve">Кількість об’єктів за якими планується відновлення (капітальний ремонт) малих архітектурних форм </t>
  </si>
  <si>
    <t>Кількість технічних засобів регулювання дорожнім рухом, на яких планується провести капітальний ремонт</t>
  </si>
  <si>
    <t>Середня вартість капітального ремонту 1 технічного засобу регулювання дорожнім рухом</t>
  </si>
  <si>
    <t>Кількість насосних станцій, які планується обслуговувати</t>
  </si>
  <si>
    <t>Середня вартість обслуговування 1 насосної станції</t>
  </si>
  <si>
    <t>Середні витрати на поточний ремонт 1 об’єкту (фонтанного комплексу, бювету, системи поливу)</t>
  </si>
  <si>
    <t>Завдання 5: Утримання та благоустрій території КП «Мелітопольський міський парк культури та відпочинку ім. Горького» ММР ЗО</t>
  </si>
  <si>
    <t>Завдання 6: Заходи, спрямовані на регулювання чисельності безпритульних тварин у м. Мелітополі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</si>
  <si>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постанова Кабінету Міністрів України від 30.03.1994 № 198 «Про затвердження Єдиних правил ремонту і утримання автомобільних доріг, вулиць, залізничних переїздів, правил користування ними та охорони», «Правила утримання зелених насаджень у населених пунктах України», Правила благоустрою території міста Мелітополя, затверджені рішенням 36 сесії Мелітопольської міської ради Запорізької області VI скликання від 29.03.2013 № 11,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</si>
  <si>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Відновлення малих архітектурних форм для облаштування урбан-парку (капітальний ремонт) за адресою вул. Героїв України, 33/1, м. Мелітополь Запорізької області</t>
  </si>
  <si>
    <t>Відновлення малих архітектурних форм для облаштування урбан-парку (капітальний ремонт) за адресою вул. Героїв України, 1, м. Мелітополь Запорізької області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</si>
</sst>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12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60" fillId="0" borderId="13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59" fillId="0" borderId="10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/>
    </xf>
    <xf numFmtId="0" fontId="59" fillId="0" borderId="0" xfId="0" applyFont="1" applyFill="1" applyBorder="1" applyAlignment="1">
      <alignment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vertic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left" wrapText="1"/>
    </xf>
    <xf numFmtId="0" fontId="5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left" vertical="center" wrapText="1"/>
    </xf>
    <xf numFmtId="187" fontId="58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/>
    </xf>
    <xf numFmtId="0" fontId="70" fillId="0" borderId="17" xfId="0" applyFont="1" applyFill="1" applyBorder="1" applyAlignment="1">
      <alignment horizontal="left" wrapText="1"/>
    </xf>
    <xf numFmtId="0" fontId="71" fillId="0" borderId="13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1" fillId="0" borderId="12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/>
    </xf>
    <xf numFmtId="0" fontId="73" fillId="0" borderId="0" xfId="0" applyFont="1" applyFill="1" applyAlignment="1">
      <alignment horizontal="left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wrapText="1"/>
    </xf>
    <xf numFmtId="0" fontId="5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wrapText="1"/>
    </xf>
    <xf numFmtId="0" fontId="59" fillId="0" borderId="11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view="pageBreakPreview" zoomScale="90" zoomScaleSheetLayoutView="90" zoomScalePageLayoutView="0" workbookViewId="0" topLeftCell="A52">
      <selection activeCell="C68" sqref="C68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80" t="s">
        <v>287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50"/>
      <c r="E4" s="50" t="s">
        <v>0</v>
      </c>
    </row>
    <row r="5" spans="1:7" ht="15.75" customHeight="1">
      <c r="A5" s="50"/>
      <c r="E5" s="82" t="s">
        <v>1</v>
      </c>
      <c r="F5" s="82"/>
      <c r="G5" s="82"/>
    </row>
    <row r="6" spans="1:7" ht="15.75">
      <c r="A6" s="50"/>
      <c r="B6" s="50"/>
      <c r="E6" s="83" t="s">
        <v>263</v>
      </c>
      <c r="F6" s="84"/>
      <c r="G6" s="84"/>
    </row>
    <row r="7" spans="1:7" ht="15.75">
      <c r="A7" s="50"/>
      <c r="B7" s="50"/>
      <c r="E7" s="85" t="s">
        <v>264</v>
      </c>
      <c r="F7" s="85"/>
      <c r="G7" s="85"/>
    </row>
    <row r="8" spans="1:7" ht="15.75">
      <c r="A8" s="50"/>
      <c r="B8" s="50"/>
      <c r="E8" s="84" t="s">
        <v>41</v>
      </c>
      <c r="F8" s="84"/>
      <c r="G8" s="84"/>
    </row>
    <row r="9" spans="1:7" ht="15" customHeight="1">
      <c r="A9" s="50"/>
      <c r="E9" s="86" t="s">
        <v>2</v>
      </c>
      <c r="F9" s="86"/>
      <c r="G9" s="86"/>
    </row>
    <row r="10" spans="1:7" ht="15.75" customHeight="1">
      <c r="A10" s="50"/>
      <c r="E10" s="88" t="s">
        <v>265</v>
      </c>
      <c r="F10" s="88"/>
      <c r="G10" s="88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332</v>
      </c>
      <c r="B12" s="89"/>
      <c r="C12" s="89"/>
      <c r="D12" s="89"/>
      <c r="E12" s="89"/>
      <c r="F12" s="89"/>
      <c r="G12" s="89"/>
    </row>
    <row r="13" spans="1:8" ht="42" customHeight="1">
      <c r="A13" s="4" t="s">
        <v>32</v>
      </c>
      <c r="B13" s="63">
        <v>1500000</v>
      </c>
      <c r="C13" s="90" t="s">
        <v>266</v>
      </c>
      <c r="D13" s="90"/>
      <c r="E13" s="90"/>
      <c r="F13" s="90"/>
      <c r="G13" s="9" t="s">
        <v>267</v>
      </c>
      <c r="H13" s="5"/>
    </row>
    <row r="14" spans="1:8" ht="23.25" customHeight="1">
      <c r="A14" s="6"/>
      <c r="B14" s="64" t="s">
        <v>36</v>
      </c>
      <c r="C14" s="91" t="s">
        <v>2</v>
      </c>
      <c r="D14" s="91"/>
      <c r="E14" s="91"/>
      <c r="F14" s="91"/>
      <c r="G14" s="7" t="s">
        <v>33</v>
      </c>
      <c r="H14" s="51"/>
    </row>
    <row r="15" spans="1:8" ht="33" customHeight="1">
      <c r="A15" s="4" t="s">
        <v>34</v>
      </c>
      <c r="B15" s="63">
        <v>1510000</v>
      </c>
      <c r="C15" s="90" t="s">
        <v>266</v>
      </c>
      <c r="D15" s="90"/>
      <c r="E15" s="90"/>
      <c r="F15" s="90"/>
      <c r="G15" s="9" t="s">
        <v>267</v>
      </c>
      <c r="H15" s="52"/>
    </row>
    <row r="16" spans="1:16" ht="22.5">
      <c r="A16" s="6"/>
      <c r="B16" s="64" t="s">
        <v>36</v>
      </c>
      <c r="C16" s="75" t="s">
        <v>26</v>
      </c>
      <c r="D16" s="75"/>
      <c r="E16" s="75"/>
      <c r="F16" s="75"/>
      <c r="G16" s="7" t="s">
        <v>33</v>
      </c>
      <c r="H16" s="51"/>
      <c r="I16" s="76"/>
      <c r="J16" s="76"/>
      <c r="K16" s="76"/>
      <c r="L16" s="76"/>
      <c r="M16" s="76"/>
      <c r="N16" s="8"/>
      <c r="O16" s="77"/>
      <c r="P16" s="77"/>
    </row>
    <row r="17" spans="1:16" ht="30.75" customHeight="1">
      <c r="A17" s="59" t="s">
        <v>35</v>
      </c>
      <c r="B17" s="63">
        <v>1516030</v>
      </c>
      <c r="C17" s="9" t="s">
        <v>60</v>
      </c>
      <c r="D17" s="9" t="s">
        <v>61</v>
      </c>
      <c r="E17" s="78" t="s">
        <v>333</v>
      </c>
      <c r="F17" s="79"/>
      <c r="G17" s="63" t="s">
        <v>219</v>
      </c>
      <c r="H17" s="66"/>
      <c r="I17" s="59"/>
      <c r="J17" s="66"/>
      <c r="K17" s="87"/>
      <c r="L17" s="87"/>
      <c r="M17" s="87"/>
      <c r="N17" s="87"/>
      <c r="O17" s="87"/>
      <c r="P17" s="66"/>
    </row>
    <row r="18" spans="2:16" ht="50.25" customHeight="1">
      <c r="B18" s="61" t="s">
        <v>36</v>
      </c>
      <c r="C18" s="64" t="s">
        <v>37</v>
      </c>
      <c r="D18" s="64" t="s">
        <v>38</v>
      </c>
      <c r="E18" s="75" t="s">
        <v>39</v>
      </c>
      <c r="F18" s="75"/>
      <c r="G18" s="64" t="s">
        <v>40</v>
      </c>
      <c r="H18" s="44"/>
      <c r="I18" s="61"/>
      <c r="J18" s="61"/>
      <c r="K18" s="76"/>
      <c r="L18" s="76"/>
      <c r="M18" s="76"/>
      <c r="N18" s="76"/>
      <c r="O18" s="76"/>
      <c r="P18" s="8"/>
    </row>
    <row r="19" spans="1:7" ht="42" customHeight="1">
      <c r="A19" s="5" t="s">
        <v>5</v>
      </c>
      <c r="B19" s="88" t="s">
        <v>334</v>
      </c>
      <c r="C19" s="88"/>
      <c r="D19" s="88"/>
      <c r="E19" s="88"/>
      <c r="F19" s="88"/>
      <c r="G19" s="88"/>
    </row>
    <row r="20" spans="1:7" ht="153" customHeight="1">
      <c r="A20" s="10" t="s">
        <v>6</v>
      </c>
      <c r="B20" s="112" t="s">
        <v>355</v>
      </c>
      <c r="C20" s="112"/>
      <c r="D20" s="112"/>
      <c r="E20" s="112"/>
      <c r="F20" s="112"/>
      <c r="G20" s="112"/>
    </row>
    <row r="21" spans="1:7" ht="15">
      <c r="A21" s="10"/>
      <c r="B21" s="26"/>
      <c r="C21" s="26"/>
      <c r="D21" s="26"/>
      <c r="E21" s="26"/>
      <c r="F21" s="26"/>
      <c r="G21" s="26"/>
    </row>
    <row r="22" spans="1:7" ht="15.75">
      <c r="A22" s="5" t="s">
        <v>7</v>
      </c>
      <c r="B22" s="88" t="s">
        <v>27</v>
      </c>
      <c r="C22" s="88"/>
      <c r="D22" s="88"/>
      <c r="E22" s="88"/>
      <c r="F22" s="88"/>
      <c r="G22" s="88"/>
    </row>
    <row r="23" ht="15.75">
      <c r="A23" s="11"/>
    </row>
    <row r="24" spans="1:7" ht="15.75">
      <c r="A24" s="69" t="s">
        <v>9</v>
      </c>
      <c r="B24" s="110" t="s">
        <v>28</v>
      </c>
      <c r="C24" s="110"/>
      <c r="D24" s="110"/>
      <c r="E24" s="110"/>
      <c r="F24" s="110"/>
      <c r="G24" s="110"/>
    </row>
    <row r="25" spans="1:7" ht="50.25" customHeight="1">
      <c r="A25" s="69" t="s">
        <v>4</v>
      </c>
      <c r="B25" s="106" t="s">
        <v>62</v>
      </c>
      <c r="C25" s="107"/>
      <c r="D25" s="107"/>
      <c r="E25" s="107"/>
      <c r="F25" s="107"/>
      <c r="G25" s="108"/>
    </row>
    <row r="26" ht="15.75">
      <c r="A26" s="11"/>
    </row>
    <row r="27" spans="1:7" ht="45.75" customHeight="1">
      <c r="A27" s="12" t="s">
        <v>8</v>
      </c>
      <c r="B27" s="113" t="s">
        <v>63</v>
      </c>
      <c r="C27" s="113"/>
      <c r="D27" s="113"/>
      <c r="E27" s="113"/>
      <c r="F27" s="113"/>
      <c r="G27" s="113"/>
    </row>
    <row r="28" spans="1:7" ht="15.75">
      <c r="A28" s="12"/>
      <c r="B28" s="70"/>
      <c r="C28" s="70"/>
      <c r="D28" s="70"/>
      <c r="E28" s="70"/>
      <c r="F28" s="70"/>
      <c r="G28" s="70"/>
    </row>
    <row r="29" spans="1:7" ht="15.75">
      <c r="A29" s="13" t="s">
        <v>11</v>
      </c>
      <c r="B29" s="88" t="s">
        <v>29</v>
      </c>
      <c r="C29" s="88"/>
      <c r="D29" s="88"/>
      <c r="E29" s="88"/>
      <c r="F29" s="88"/>
      <c r="G29" s="88"/>
    </row>
    <row r="30" spans="1:7" ht="15.75">
      <c r="A30" s="14"/>
      <c r="B30" s="62"/>
      <c r="C30" s="62"/>
      <c r="D30" s="62"/>
      <c r="E30" s="62"/>
      <c r="F30" s="62"/>
      <c r="G30" s="62"/>
    </row>
    <row r="31" spans="1:7" ht="15.75">
      <c r="A31" s="69" t="s">
        <v>9</v>
      </c>
      <c r="B31" s="110" t="s">
        <v>10</v>
      </c>
      <c r="C31" s="110"/>
      <c r="D31" s="110"/>
      <c r="E31" s="110"/>
      <c r="F31" s="110"/>
      <c r="G31" s="110"/>
    </row>
    <row r="32" spans="1:7" ht="15.75">
      <c r="A32" s="69" t="s">
        <v>4</v>
      </c>
      <c r="B32" s="109" t="s">
        <v>66</v>
      </c>
      <c r="C32" s="109"/>
      <c r="D32" s="109"/>
      <c r="E32" s="109"/>
      <c r="F32" s="109"/>
      <c r="G32" s="109"/>
    </row>
    <row r="33" spans="1:7" ht="15.75" customHeight="1">
      <c r="A33" s="69" t="s">
        <v>64</v>
      </c>
      <c r="B33" s="109" t="s">
        <v>221</v>
      </c>
      <c r="C33" s="109"/>
      <c r="D33" s="109"/>
      <c r="E33" s="109"/>
      <c r="F33" s="109"/>
      <c r="G33" s="109"/>
    </row>
    <row r="34" spans="1:7" ht="15.75">
      <c r="A34" s="69" t="s">
        <v>65</v>
      </c>
      <c r="B34" s="109" t="s">
        <v>67</v>
      </c>
      <c r="C34" s="109"/>
      <c r="D34" s="109"/>
      <c r="E34" s="109"/>
      <c r="F34" s="109"/>
      <c r="G34" s="109"/>
    </row>
    <row r="35" spans="1:7" ht="15.75" customHeight="1">
      <c r="A35" s="69" t="s">
        <v>5</v>
      </c>
      <c r="B35" s="109" t="s">
        <v>258</v>
      </c>
      <c r="C35" s="109"/>
      <c r="D35" s="109"/>
      <c r="E35" s="109"/>
      <c r="F35" s="109"/>
      <c r="G35" s="109"/>
    </row>
    <row r="36" spans="1:7" ht="15.75" customHeight="1">
      <c r="A36" s="69" t="s">
        <v>6</v>
      </c>
      <c r="B36" s="109" t="s">
        <v>268</v>
      </c>
      <c r="C36" s="109"/>
      <c r="D36" s="109"/>
      <c r="E36" s="109"/>
      <c r="F36" s="109"/>
      <c r="G36" s="109"/>
    </row>
    <row r="37" spans="1:7" ht="15.75">
      <c r="A37" s="14"/>
      <c r="B37" s="62"/>
      <c r="C37" s="62"/>
      <c r="D37" s="62"/>
      <c r="E37" s="62"/>
      <c r="F37" s="62"/>
      <c r="G37" s="62"/>
    </row>
    <row r="38" spans="1:7" ht="15.75">
      <c r="A38" s="27" t="s">
        <v>16</v>
      </c>
      <c r="B38" s="15" t="s">
        <v>12</v>
      </c>
      <c r="C38" s="62"/>
      <c r="D38" s="62"/>
      <c r="E38" s="62"/>
      <c r="F38" s="62"/>
      <c r="G38" s="62"/>
    </row>
    <row r="39" spans="1:7" ht="15.75">
      <c r="A39" s="11"/>
      <c r="G39" s="32" t="s">
        <v>30</v>
      </c>
    </row>
    <row r="40" spans="1:7" ht="15.75">
      <c r="A40" s="69" t="s">
        <v>9</v>
      </c>
      <c r="B40" s="110" t="s">
        <v>12</v>
      </c>
      <c r="C40" s="110"/>
      <c r="D40" s="110"/>
      <c r="E40" s="69" t="s">
        <v>13</v>
      </c>
      <c r="F40" s="69" t="s">
        <v>14</v>
      </c>
      <c r="G40" s="69" t="s">
        <v>15</v>
      </c>
    </row>
    <row r="41" spans="1:7" ht="15.75">
      <c r="A41" s="69">
        <v>1</v>
      </c>
      <c r="B41" s="110">
        <v>2</v>
      </c>
      <c r="C41" s="110"/>
      <c r="D41" s="110"/>
      <c r="E41" s="69">
        <v>3</v>
      </c>
      <c r="F41" s="69">
        <v>4</v>
      </c>
      <c r="G41" s="69">
        <v>5</v>
      </c>
    </row>
    <row r="42" spans="1:7" ht="15.75">
      <c r="A42" s="2" t="s">
        <v>4</v>
      </c>
      <c r="B42" s="109" t="s">
        <v>66</v>
      </c>
      <c r="C42" s="109"/>
      <c r="D42" s="109"/>
      <c r="E42" s="1">
        <v>37912000</v>
      </c>
      <c r="F42" s="1">
        <v>1600000</v>
      </c>
      <c r="G42" s="1">
        <f aca="true" t="shared" si="0" ref="G42:G47">E42+F42</f>
        <v>39512000</v>
      </c>
    </row>
    <row r="43" spans="1:7" ht="30" customHeight="1">
      <c r="A43" s="33" t="s">
        <v>64</v>
      </c>
      <c r="B43" s="102" t="s">
        <v>285</v>
      </c>
      <c r="C43" s="102"/>
      <c r="D43" s="102"/>
      <c r="E43" s="1">
        <v>11500000</v>
      </c>
      <c r="F43" s="34">
        <v>0</v>
      </c>
      <c r="G43" s="1">
        <f t="shared" si="0"/>
        <v>11500000</v>
      </c>
    </row>
    <row r="44" spans="1:7" ht="30" customHeight="1">
      <c r="A44" s="33" t="s">
        <v>65</v>
      </c>
      <c r="B44" s="102" t="s">
        <v>286</v>
      </c>
      <c r="C44" s="102"/>
      <c r="D44" s="102"/>
      <c r="E44" s="1">
        <v>5317500</v>
      </c>
      <c r="F44" s="34">
        <v>0</v>
      </c>
      <c r="G44" s="1">
        <f t="shared" si="0"/>
        <v>5317500</v>
      </c>
    </row>
    <row r="45" spans="1:7" ht="29.25" customHeight="1">
      <c r="A45" s="33" t="s">
        <v>5</v>
      </c>
      <c r="B45" s="102" t="s">
        <v>284</v>
      </c>
      <c r="C45" s="102"/>
      <c r="D45" s="102"/>
      <c r="E45" s="1">
        <v>13100000</v>
      </c>
      <c r="F45" s="1">
        <v>0</v>
      </c>
      <c r="G45" s="1">
        <f t="shared" si="0"/>
        <v>13100000</v>
      </c>
    </row>
    <row r="46" spans="1:7" ht="30" customHeight="1">
      <c r="A46" s="33" t="s">
        <v>6</v>
      </c>
      <c r="B46" s="102" t="s">
        <v>258</v>
      </c>
      <c r="C46" s="102"/>
      <c r="D46" s="102"/>
      <c r="E46" s="1">
        <v>2500000</v>
      </c>
      <c r="F46" s="34">
        <v>0</v>
      </c>
      <c r="G46" s="1">
        <f t="shared" si="0"/>
        <v>2500000</v>
      </c>
    </row>
    <row r="47" spans="1:7" ht="30" customHeight="1">
      <c r="A47" s="33" t="s">
        <v>7</v>
      </c>
      <c r="B47" s="102" t="s">
        <v>283</v>
      </c>
      <c r="C47" s="102"/>
      <c r="D47" s="102"/>
      <c r="E47" s="1">
        <v>600000</v>
      </c>
      <c r="F47" s="34">
        <v>0</v>
      </c>
      <c r="G47" s="1">
        <f t="shared" si="0"/>
        <v>600000</v>
      </c>
    </row>
    <row r="48" spans="1:7" ht="15.75" customHeight="1">
      <c r="A48" s="92" t="s">
        <v>15</v>
      </c>
      <c r="B48" s="92"/>
      <c r="C48" s="92"/>
      <c r="D48" s="92"/>
      <c r="E48" s="1">
        <f>SUM(E42:E47)</f>
        <v>70929500</v>
      </c>
      <c r="F48" s="1">
        <f>SUM(F42:F47)</f>
        <v>1600000</v>
      </c>
      <c r="G48" s="1">
        <f>SUM(G42:G47)</f>
        <v>72529500</v>
      </c>
    </row>
    <row r="49" spans="1:7" ht="16.5" customHeight="1">
      <c r="A49" s="36"/>
      <c r="B49" s="37"/>
      <c r="C49" s="37"/>
      <c r="D49" s="37"/>
      <c r="E49" s="37"/>
      <c r="F49" s="37"/>
      <c r="G49" s="37"/>
    </row>
    <row r="50" spans="1:7" ht="15.75">
      <c r="A50" s="103" t="s">
        <v>19</v>
      </c>
      <c r="B50" s="105" t="s">
        <v>17</v>
      </c>
      <c r="C50" s="105"/>
      <c r="D50" s="105"/>
      <c r="E50" s="105"/>
      <c r="F50" s="105"/>
      <c r="G50" s="105"/>
    </row>
    <row r="51" spans="1:7" ht="15.75">
      <c r="A51" s="104"/>
      <c r="B51" s="38"/>
      <c r="C51" s="37"/>
      <c r="D51" s="37"/>
      <c r="E51" s="37"/>
      <c r="F51" s="37"/>
      <c r="G51" s="39" t="s">
        <v>30</v>
      </c>
    </row>
    <row r="52" spans="1:7" ht="15.75">
      <c r="A52" s="35" t="s">
        <v>9</v>
      </c>
      <c r="B52" s="92" t="s">
        <v>18</v>
      </c>
      <c r="C52" s="92"/>
      <c r="D52" s="92"/>
      <c r="E52" s="35" t="s">
        <v>13</v>
      </c>
      <c r="F52" s="35" t="s">
        <v>14</v>
      </c>
      <c r="G52" s="35" t="s">
        <v>15</v>
      </c>
    </row>
    <row r="53" spans="1:7" ht="15.75">
      <c r="A53" s="35">
        <v>1</v>
      </c>
      <c r="B53" s="92">
        <v>2</v>
      </c>
      <c r="C53" s="92"/>
      <c r="D53" s="92"/>
      <c r="E53" s="35">
        <v>3</v>
      </c>
      <c r="F53" s="35">
        <v>4</v>
      </c>
      <c r="G53" s="35">
        <v>5</v>
      </c>
    </row>
    <row r="54" spans="1:7" ht="15.75" customHeight="1">
      <c r="A54" s="33" t="s">
        <v>4</v>
      </c>
      <c r="B54" s="102" t="s">
        <v>66</v>
      </c>
      <c r="C54" s="102"/>
      <c r="D54" s="102"/>
      <c r="E54" s="1">
        <v>37912000</v>
      </c>
      <c r="F54" s="1">
        <v>1600000</v>
      </c>
      <c r="G54" s="1">
        <f>E54+F54</f>
        <v>39512000</v>
      </c>
    </row>
    <row r="55" spans="1:7" ht="15.75">
      <c r="A55" s="33" t="s">
        <v>64</v>
      </c>
      <c r="B55" s="102" t="s">
        <v>221</v>
      </c>
      <c r="C55" s="102"/>
      <c r="D55" s="102"/>
      <c r="E55" s="1">
        <v>16817500</v>
      </c>
      <c r="F55" s="34">
        <v>0</v>
      </c>
      <c r="G55" s="1">
        <f>E55+F55</f>
        <v>16817500</v>
      </c>
    </row>
    <row r="56" spans="1:7" ht="29.25" customHeight="1">
      <c r="A56" s="33" t="s">
        <v>65</v>
      </c>
      <c r="B56" s="102" t="s">
        <v>67</v>
      </c>
      <c r="C56" s="102"/>
      <c r="D56" s="102"/>
      <c r="E56" s="1">
        <v>13100000</v>
      </c>
      <c r="F56" s="1">
        <v>0</v>
      </c>
      <c r="G56" s="1">
        <f>E56+F56</f>
        <v>13100000</v>
      </c>
    </row>
    <row r="57" spans="1:7" ht="32.25" customHeight="1">
      <c r="A57" s="33" t="s">
        <v>5</v>
      </c>
      <c r="B57" s="102" t="s">
        <v>258</v>
      </c>
      <c r="C57" s="102"/>
      <c r="D57" s="102"/>
      <c r="E57" s="1">
        <v>2500000</v>
      </c>
      <c r="F57" s="34">
        <v>0</v>
      </c>
      <c r="G57" s="1">
        <f>E57+F57</f>
        <v>2500000</v>
      </c>
    </row>
    <row r="58" spans="1:7" ht="30" customHeight="1">
      <c r="A58" s="33" t="s">
        <v>6</v>
      </c>
      <c r="B58" s="102" t="s">
        <v>335</v>
      </c>
      <c r="C58" s="102"/>
      <c r="D58" s="102"/>
      <c r="E58" s="1">
        <v>600000</v>
      </c>
      <c r="F58" s="34">
        <v>0</v>
      </c>
      <c r="G58" s="1">
        <f>E58+F58</f>
        <v>600000</v>
      </c>
    </row>
    <row r="59" spans="1:7" ht="15.75" customHeight="1">
      <c r="A59" s="92" t="s">
        <v>15</v>
      </c>
      <c r="B59" s="92"/>
      <c r="C59" s="92"/>
      <c r="D59" s="92"/>
      <c r="E59" s="1">
        <f>SUM(E54:E58)</f>
        <v>70929500</v>
      </c>
      <c r="F59" s="1">
        <f>SUM(F54:F58)</f>
        <v>1600000</v>
      </c>
      <c r="G59" s="1">
        <f>SUM(G54:G58)</f>
        <v>72529500</v>
      </c>
    </row>
    <row r="60" ht="15.75">
      <c r="A60" s="11"/>
    </row>
    <row r="61" spans="1:7" ht="15.75">
      <c r="A61" s="27" t="s">
        <v>31</v>
      </c>
      <c r="B61" s="88" t="s">
        <v>20</v>
      </c>
      <c r="C61" s="88"/>
      <c r="D61" s="88"/>
      <c r="E61" s="88"/>
      <c r="F61" s="88"/>
      <c r="G61" s="88"/>
    </row>
    <row r="62" ht="15.75">
      <c r="A62" s="11"/>
    </row>
    <row r="63" spans="1:7" ht="15">
      <c r="A63" s="16" t="s">
        <v>9</v>
      </c>
      <c r="B63" s="16" t="s">
        <v>21</v>
      </c>
      <c r="C63" s="16" t="s">
        <v>22</v>
      </c>
      <c r="D63" s="16" t="s">
        <v>23</v>
      </c>
      <c r="E63" s="16" t="s">
        <v>13</v>
      </c>
      <c r="F63" s="16" t="s">
        <v>14</v>
      </c>
      <c r="G63" s="16" t="s">
        <v>15</v>
      </c>
    </row>
    <row r="64" spans="1:7" ht="15">
      <c r="A64" s="16">
        <v>1</v>
      </c>
      <c r="B64" s="16">
        <v>2</v>
      </c>
      <c r="C64" s="16">
        <v>3</v>
      </c>
      <c r="D64" s="16">
        <v>4</v>
      </c>
      <c r="E64" s="16">
        <v>5</v>
      </c>
      <c r="F64" s="16">
        <v>6</v>
      </c>
      <c r="G64" s="16">
        <v>7</v>
      </c>
    </row>
    <row r="65" spans="1:7" ht="15" customHeight="1">
      <c r="A65" s="16"/>
      <c r="B65" s="94" t="s">
        <v>68</v>
      </c>
      <c r="C65" s="94"/>
      <c r="D65" s="94"/>
      <c r="E65" s="94"/>
      <c r="F65" s="94"/>
      <c r="G65" s="94"/>
    </row>
    <row r="66" spans="1:7" ht="15" customHeight="1">
      <c r="A66" s="22">
        <v>1</v>
      </c>
      <c r="B66" s="67" t="s">
        <v>55</v>
      </c>
      <c r="C66" s="18"/>
      <c r="D66" s="18"/>
      <c r="E66" s="18"/>
      <c r="F66" s="18"/>
      <c r="G66" s="18"/>
    </row>
    <row r="67" spans="1:7" ht="30">
      <c r="A67" s="20" t="s">
        <v>43</v>
      </c>
      <c r="B67" s="18" t="s">
        <v>336</v>
      </c>
      <c r="C67" s="17" t="s">
        <v>54</v>
      </c>
      <c r="D67" s="17" t="s">
        <v>272</v>
      </c>
      <c r="E67" s="19" t="s">
        <v>42</v>
      </c>
      <c r="F67" s="19">
        <v>200000</v>
      </c>
      <c r="G67" s="19">
        <f>F67</f>
        <v>200000</v>
      </c>
    </row>
    <row r="68" spans="1:7" ht="60">
      <c r="A68" s="20" t="s">
        <v>317</v>
      </c>
      <c r="B68" s="43" t="s">
        <v>356</v>
      </c>
      <c r="C68" s="17" t="s">
        <v>54</v>
      </c>
      <c r="D68" s="17" t="s">
        <v>272</v>
      </c>
      <c r="E68" s="19" t="s">
        <v>42</v>
      </c>
      <c r="F68" s="19">
        <v>150000</v>
      </c>
      <c r="G68" s="19">
        <f aca="true" t="shared" si="1" ref="G68:G74">F68</f>
        <v>150000</v>
      </c>
    </row>
    <row r="69" spans="1:7" ht="60">
      <c r="A69" s="20" t="s">
        <v>342</v>
      </c>
      <c r="B69" s="43" t="s">
        <v>357</v>
      </c>
      <c r="C69" s="17" t="s">
        <v>54</v>
      </c>
      <c r="D69" s="17" t="s">
        <v>272</v>
      </c>
      <c r="E69" s="19" t="s">
        <v>42</v>
      </c>
      <c r="F69" s="19">
        <v>150000</v>
      </c>
      <c r="G69" s="19">
        <f t="shared" si="1"/>
        <v>150000</v>
      </c>
    </row>
    <row r="70" spans="1:10" ht="15">
      <c r="A70" s="41" t="s">
        <v>345</v>
      </c>
      <c r="B70" s="18" t="s">
        <v>337</v>
      </c>
      <c r="C70" s="42" t="s">
        <v>54</v>
      </c>
      <c r="D70" s="17" t="s">
        <v>272</v>
      </c>
      <c r="E70" s="19" t="s">
        <v>42</v>
      </c>
      <c r="F70" s="19">
        <v>200000</v>
      </c>
      <c r="G70" s="19">
        <f t="shared" si="1"/>
        <v>200000</v>
      </c>
      <c r="J70" s="25"/>
    </row>
    <row r="71" spans="1:7" ht="60">
      <c r="A71" s="41" t="s">
        <v>79</v>
      </c>
      <c r="B71" s="18" t="s">
        <v>338</v>
      </c>
      <c r="C71" s="42" t="s">
        <v>54</v>
      </c>
      <c r="D71" s="17" t="s">
        <v>272</v>
      </c>
      <c r="E71" s="19" t="s">
        <v>42</v>
      </c>
      <c r="F71" s="19">
        <v>200000</v>
      </c>
      <c r="G71" s="19">
        <f t="shared" si="1"/>
        <v>200000</v>
      </c>
    </row>
    <row r="72" spans="1:7" ht="15">
      <c r="A72" s="20" t="s">
        <v>80</v>
      </c>
      <c r="B72" s="18" t="s">
        <v>339</v>
      </c>
      <c r="C72" s="42" t="s">
        <v>54</v>
      </c>
      <c r="D72" s="17" t="s">
        <v>272</v>
      </c>
      <c r="E72" s="19" t="s">
        <v>42</v>
      </c>
      <c r="F72" s="19">
        <v>200000</v>
      </c>
      <c r="G72" s="19">
        <f t="shared" si="1"/>
        <v>200000</v>
      </c>
    </row>
    <row r="73" spans="1:7" ht="60">
      <c r="A73" s="20" t="s">
        <v>200</v>
      </c>
      <c r="B73" s="18" t="s">
        <v>341</v>
      </c>
      <c r="C73" s="42" t="s">
        <v>54</v>
      </c>
      <c r="D73" s="17" t="s">
        <v>272</v>
      </c>
      <c r="E73" s="19" t="s">
        <v>42</v>
      </c>
      <c r="F73" s="19">
        <v>250000</v>
      </c>
      <c r="G73" s="19">
        <f t="shared" si="1"/>
        <v>250000</v>
      </c>
    </row>
    <row r="74" spans="1:7" ht="60">
      <c r="A74" s="20" t="s">
        <v>81</v>
      </c>
      <c r="B74" s="18" t="s">
        <v>340</v>
      </c>
      <c r="C74" s="42" t="s">
        <v>54</v>
      </c>
      <c r="D74" s="17" t="s">
        <v>272</v>
      </c>
      <c r="E74" s="19" t="s">
        <v>42</v>
      </c>
      <c r="F74" s="19">
        <v>250000</v>
      </c>
      <c r="G74" s="19">
        <f t="shared" si="1"/>
        <v>250000</v>
      </c>
    </row>
    <row r="75" spans="1:7" ht="180">
      <c r="A75" s="20" t="s">
        <v>82</v>
      </c>
      <c r="B75" s="18" t="s">
        <v>209</v>
      </c>
      <c r="C75" s="17" t="s">
        <v>54</v>
      </c>
      <c r="D75" s="17" t="s">
        <v>272</v>
      </c>
      <c r="E75" s="19">
        <v>500000</v>
      </c>
      <c r="F75" s="19" t="s">
        <v>42</v>
      </c>
      <c r="G75" s="19">
        <f>E75</f>
        <v>500000</v>
      </c>
    </row>
    <row r="76" spans="1:9" ht="102.75" customHeight="1">
      <c r="A76" s="41" t="s">
        <v>83</v>
      </c>
      <c r="B76" s="18" t="s">
        <v>182</v>
      </c>
      <c r="C76" s="17" t="s">
        <v>54</v>
      </c>
      <c r="D76" s="17" t="s">
        <v>272</v>
      </c>
      <c r="E76" s="19">
        <v>6000000</v>
      </c>
      <c r="F76" s="19" t="s">
        <v>42</v>
      </c>
      <c r="G76" s="19">
        <f aca="true" t="shared" si="2" ref="G76:G96">E76</f>
        <v>6000000</v>
      </c>
      <c r="I76" s="25"/>
    </row>
    <row r="77" spans="1:7" ht="75">
      <c r="A77" s="41" t="s">
        <v>84</v>
      </c>
      <c r="B77" s="18" t="s">
        <v>69</v>
      </c>
      <c r="C77" s="17" t="s">
        <v>54</v>
      </c>
      <c r="D77" s="17" t="s">
        <v>272</v>
      </c>
      <c r="E77" s="19">
        <v>300000</v>
      </c>
      <c r="F77" s="19" t="s">
        <v>42</v>
      </c>
      <c r="G77" s="19">
        <f t="shared" si="2"/>
        <v>300000</v>
      </c>
    </row>
    <row r="78" spans="1:7" ht="90">
      <c r="A78" s="20" t="s">
        <v>85</v>
      </c>
      <c r="B78" s="18" t="s">
        <v>70</v>
      </c>
      <c r="C78" s="17" t="s">
        <v>54</v>
      </c>
      <c r="D78" s="17" t="s">
        <v>272</v>
      </c>
      <c r="E78" s="19">
        <v>1000000</v>
      </c>
      <c r="F78" s="19" t="s">
        <v>42</v>
      </c>
      <c r="G78" s="19">
        <f t="shared" si="2"/>
        <v>1000000</v>
      </c>
    </row>
    <row r="79" spans="1:7" ht="75">
      <c r="A79" s="20" t="s">
        <v>86</v>
      </c>
      <c r="B79" s="18" t="s">
        <v>71</v>
      </c>
      <c r="C79" s="17" t="s">
        <v>54</v>
      </c>
      <c r="D79" s="17" t="s">
        <v>272</v>
      </c>
      <c r="E79" s="19">
        <v>1000000</v>
      </c>
      <c r="F79" s="19" t="s">
        <v>42</v>
      </c>
      <c r="G79" s="19">
        <f t="shared" si="2"/>
        <v>1000000</v>
      </c>
    </row>
    <row r="80" spans="1:7" ht="30">
      <c r="A80" s="20" t="s">
        <v>87</v>
      </c>
      <c r="B80" s="18" t="s">
        <v>72</v>
      </c>
      <c r="C80" s="17" t="s">
        <v>54</v>
      </c>
      <c r="D80" s="17" t="s">
        <v>272</v>
      </c>
      <c r="E80" s="19">
        <v>200000</v>
      </c>
      <c r="F80" s="19" t="s">
        <v>42</v>
      </c>
      <c r="G80" s="19">
        <f t="shared" si="2"/>
        <v>200000</v>
      </c>
    </row>
    <row r="81" spans="1:7" ht="30">
      <c r="A81" s="20" t="s">
        <v>88</v>
      </c>
      <c r="B81" s="18" t="s">
        <v>343</v>
      </c>
      <c r="C81" s="17" t="s">
        <v>54</v>
      </c>
      <c r="D81" s="17" t="s">
        <v>272</v>
      </c>
      <c r="E81" s="19">
        <v>300000</v>
      </c>
      <c r="F81" s="19" t="s">
        <v>42</v>
      </c>
      <c r="G81" s="19">
        <f t="shared" si="2"/>
        <v>300000</v>
      </c>
    </row>
    <row r="82" spans="1:7" ht="45">
      <c r="A82" s="41" t="s">
        <v>89</v>
      </c>
      <c r="B82" s="18" t="s">
        <v>197</v>
      </c>
      <c r="C82" s="17" t="s">
        <v>54</v>
      </c>
      <c r="D82" s="17" t="s">
        <v>272</v>
      </c>
      <c r="E82" s="19">
        <v>12422000</v>
      </c>
      <c r="F82" s="19" t="s">
        <v>42</v>
      </c>
      <c r="G82" s="19">
        <f t="shared" si="2"/>
        <v>12422000</v>
      </c>
    </row>
    <row r="83" spans="1:7" ht="45">
      <c r="A83" s="41" t="s">
        <v>90</v>
      </c>
      <c r="B83" s="18" t="s">
        <v>344</v>
      </c>
      <c r="C83" s="17" t="s">
        <v>54</v>
      </c>
      <c r="D83" s="17" t="s">
        <v>272</v>
      </c>
      <c r="E83" s="19">
        <v>100000</v>
      </c>
      <c r="F83" s="19" t="s">
        <v>42</v>
      </c>
      <c r="G83" s="19">
        <f>E83</f>
        <v>100000</v>
      </c>
    </row>
    <row r="84" spans="1:7" ht="30">
      <c r="A84" s="20" t="s">
        <v>91</v>
      </c>
      <c r="B84" s="18" t="s">
        <v>73</v>
      </c>
      <c r="C84" s="17" t="s">
        <v>54</v>
      </c>
      <c r="D84" s="17" t="s">
        <v>272</v>
      </c>
      <c r="E84" s="19">
        <v>200000</v>
      </c>
      <c r="F84" s="19" t="s">
        <v>42</v>
      </c>
      <c r="G84" s="19">
        <f t="shared" si="2"/>
        <v>200000</v>
      </c>
    </row>
    <row r="85" spans="1:7" ht="30">
      <c r="A85" s="20" t="s">
        <v>92</v>
      </c>
      <c r="B85" s="18" t="s">
        <v>74</v>
      </c>
      <c r="C85" s="17" t="s">
        <v>54</v>
      </c>
      <c r="D85" s="17" t="s">
        <v>272</v>
      </c>
      <c r="E85" s="19">
        <v>200000</v>
      </c>
      <c r="F85" s="19" t="s">
        <v>42</v>
      </c>
      <c r="G85" s="19">
        <f t="shared" si="2"/>
        <v>200000</v>
      </c>
    </row>
    <row r="86" spans="1:7" ht="29.25" customHeight="1">
      <c r="A86" s="20" t="s">
        <v>93</v>
      </c>
      <c r="B86" s="18" t="s">
        <v>75</v>
      </c>
      <c r="C86" s="17" t="s">
        <v>54</v>
      </c>
      <c r="D86" s="17" t="s">
        <v>272</v>
      </c>
      <c r="E86" s="19">
        <v>400000</v>
      </c>
      <c r="F86" s="19" t="s">
        <v>42</v>
      </c>
      <c r="G86" s="19">
        <f t="shared" si="2"/>
        <v>400000</v>
      </c>
    </row>
    <row r="87" spans="1:7" ht="30">
      <c r="A87" s="20" t="s">
        <v>94</v>
      </c>
      <c r="B87" s="18" t="s">
        <v>315</v>
      </c>
      <c r="C87" s="17" t="s">
        <v>54</v>
      </c>
      <c r="D87" s="17" t="s">
        <v>272</v>
      </c>
      <c r="E87" s="19">
        <v>700000</v>
      </c>
      <c r="F87" s="19" t="s">
        <v>42</v>
      </c>
      <c r="G87" s="19">
        <f t="shared" si="2"/>
        <v>700000</v>
      </c>
    </row>
    <row r="88" spans="1:7" ht="30">
      <c r="A88" s="41" t="s">
        <v>95</v>
      </c>
      <c r="B88" s="18" t="s">
        <v>76</v>
      </c>
      <c r="C88" s="17" t="s">
        <v>54</v>
      </c>
      <c r="D88" s="17" t="s">
        <v>272</v>
      </c>
      <c r="E88" s="19">
        <v>300000</v>
      </c>
      <c r="F88" s="19" t="s">
        <v>42</v>
      </c>
      <c r="G88" s="19">
        <f t="shared" si="2"/>
        <v>300000</v>
      </c>
    </row>
    <row r="89" spans="1:7" ht="45">
      <c r="A89" s="41" t="s">
        <v>198</v>
      </c>
      <c r="B89" s="18" t="s">
        <v>301</v>
      </c>
      <c r="C89" s="17" t="s">
        <v>54</v>
      </c>
      <c r="D89" s="17" t="s">
        <v>272</v>
      </c>
      <c r="E89" s="19">
        <v>200000</v>
      </c>
      <c r="F89" s="19" t="s">
        <v>42</v>
      </c>
      <c r="G89" s="19">
        <f t="shared" si="2"/>
        <v>200000</v>
      </c>
    </row>
    <row r="90" spans="1:7" ht="15">
      <c r="A90" s="20" t="s">
        <v>199</v>
      </c>
      <c r="B90" s="18" t="s">
        <v>77</v>
      </c>
      <c r="C90" s="17" t="s">
        <v>54</v>
      </c>
      <c r="D90" s="17" t="s">
        <v>272</v>
      </c>
      <c r="E90" s="19">
        <v>200000</v>
      </c>
      <c r="F90" s="19" t="s">
        <v>42</v>
      </c>
      <c r="G90" s="19">
        <f t="shared" si="2"/>
        <v>200000</v>
      </c>
    </row>
    <row r="91" spans="1:7" ht="30">
      <c r="A91" s="20" t="s">
        <v>245</v>
      </c>
      <c r="B91" s="18" t="s">
        <v>78</v>
      </c>
      <c r="C91" s="17" t="s">
        <v>54</v>
      </c>
      <c r="D91" s="17" t="s">
        <v>272</v>
      </c>
      <c r="E91" s="19">
        <v>300000</v>
      </c>
      <c r="F91" s="19" t="s">
        <v>42</v>
      </c>
      <c r="G91" s="19">
        <f t="shared" si="2"/>
        <v>300000</v>
      </c>
    </row>
    <row r="92" spans="1:7" ht="15">
      <c r="A92" s="20" t="s">
        <v>246</v>
      </c>
      <c r="B92" s="18" t="s">
        <v>289</v>
      </c>
      <c r="C92" s="17" t="s">
        <v>54</v>
      </c>
      <c r="D92" s="17" t="s">
        <v>272</v>
      </c>
      <c r="E92" s="19">
        <v>20000</v>
      </c>
      <c r="F92" s="19" t="s">
        <v>42</v>
      </c>
      <c r="G92" s="19">
        <f t="shared" si="2"/>
        <v>20000</v>
      </c>
    </row>
    <row r="93" spans="1:7" ht="15">
      <c r="A93" s="20" t="s">
        <v>247</v>
      </c>
      <c r="B93" s="18" t="s">
        <v>297</v>
      </c>
      <c r="C93" s="17" t="s">
        <v>54</v>
      </c>
      <c r="D93" s="17" t="s">
        <v>272</v>
      </c>
      <c r="E93" s="19">
        <v>20000</v>
      </c>
      <c r="F93" s="19" t="s">
        <v>42</v>
      </c>
      <c r="G93" s="19">
        <f t="shared" si="2"/>
        <v>20000</v>
      </c>
    </row>
    <row r="94" spans="1:7" ht="30">
      <c r="A94" s="41" t="s">
        <v>248</v>
      </c>
      <c r="B94" s="18" t="s">
        <v>218</v>
      </c>
      <c r="C94" s="17" t="s">
        <v>54</v>
      </c>
      <c r="D94" s="17" t="s">
        <v>272</v>
      </c>
      <c r="E94" s="46">
        <v>300000</v>
      </c>
      <c r="F94" s="46" t="s">
        <v>42</v>
      </c>
      <c r="G94" s="19">
        <f t="shared" si="2"/>
        <v>300000</v>
      </c>
    </row>
    <row r="95" spans="1:7" ht="30">
      <c r="A95" s="41" t="s">
        <v>288</v>
      </c>
      <c r="B95" s="18" t="s">
        <v>217</v>
      </c>
      <c r="C95" s="17" t="s">
        <v>54</v>
      </c>
      <c r="D95" s="45" t="s">
        <v>272</v>
      </c>
      <c r="E95" s="19">
        <v>12250000</v>
      </c>
      <c r="F95" s="19" t="s">
        <v>42</v>
      </c>
      <c r="G95" s="19">
        <f t="shared" si="2"/>
        <v>12250000</v>
      </c>
    </row>
    <row r="96" spans="1:7" ht="45">
      <c r="A96" s="20" t="s">
        <v>296</v>
      </c>
      <c r="B96" s="18" t="s">
        <v>304</v>
      </c>
      <c r="C96" s="17" t="s">
        <v>54</v>
      </c>
      <c r="D96" s="17" t="s">
        <v>272</v>
      </c>
      <c r="E96" s="49">
        <v>1000000</v>
      </c>
      <c r="F96" s="49" t="s">
        <v>42</v>
      </c>
      <c r="G96" s="19">
        <f t="shared" si="2"/>
        <v>1000000</v>
      </c>
    </row>
    <row r="97" spans="1:9" ht="15">
      <c r="A97" s="22">
        <v>2</v>
      </c>
      <c r="B97" s="67" t="s">
        <v>56</v>
      </c>
      <c r="C97" s="17"/>
      <c r="D97" s="17"/>
      <c r="E97" s="19"/>
      <c r="F97" s="19"/>
      <c r="G97" s="19"/>
      <c r="I97" s="25"/>
    </row>
    <row r="98" spans="1:7" ht="30">
      <c r="A98" s="20" t="s">
        <v>44</v>
      </c>
      <c r="B98" s="18" t="s">
        <v>320</v>
      </c>
      <c r="C98" s="17" t="s">
        <v>96</v>
      </c>
      <c r="D98" s="17" t="s">
        <v>273</v>
      </c>
      <c r="E98" s="17" t="s">
        <v>42</v>
      </c>
      <c r="F98" s="17">
        <v>4</v>
      </c>
      <c r="G98" s="17">
        <f>F98</f>
        <v>4</v>
      </c>
    </row>
    <row r="99" spans="1:7" ht="45">
      <c r="A99" s="20" t="s">
        <v>107</v>
      </c>
      <c r="B99" s="18" t="s">
        <v>347</v>
      </c>
      <c r="C99" s="17" t="s">
        <v>96</v>
      </c>
      <c r="D99" s="17" t="s">
        <v>274</v>
      </c>
      <c r="E99" s="17" t="s">
        <v>42</v>
      </c>
      <c r="F99" s="17">
        <v>2</v>
      </c>
      <c r="G99" s="17">
        <f>F99</f>
        <v>2</v>
      </c>
    </row>
    <row r="100" spans="1:7" ht="30">
      <c r="A100" s="20" t="s">
        <v>175</v>
      </c>
      <c r="B100" s="18" t="s">
        <v>235</v>
      </c>
      <c r="C100" s="17" t="s">
        <v>96</v>
      </c>
      <c r="D100" s="17" t="s">
        <v>274</v>
      </c>
      <c r="E100" s="17" t="s">
        <v>42</v>
      </c>
      <c r="F100" s="17">
        <v>1</v>
      </c>
      <c r="G100" s="17">
        <f>F100</f>
        <v>1</v>
      </c>
    </row>
    <row r="101" spans="1:7" ht="45">
      <c r="A101" s="20" t="s">
        <v>176</v>
      </c>
      <c r="B101" s="71" t="s">
        <v>348</v>
      </c>
      <c r="C101" s="17" t="s">
        <v>96</v>
      </c>
      <c r="D101" s="17" t="s">
        <v>309</v>
      </c>
      <c r="E101" s="17" t="s">
        <v>42</v>
      </c>
      <c r="F101" s="17">
        <v>1</v>
      </c>
      <c r="G101" s="17">
        <v>1</v>
      </c>
    </row>
    <row r="102" spans="1:7" ht="30">
      <c r="A102" s="20" t="s">
        <v>177</v>
      </c>
      <c r="B102" s="71" t="s">
        <v>308</v>
      </c>
      <c r="C102" s="17" t="s">
        <v>96</v>
      </c>
      <c r="D102" s="17" t="s">
        <v>309</v>
      </c>
      <c r="E102" s="17" t="s">
        <v>42</v>
      </c>
      <c r="F102" s="17">
        <v>1</v>
      </c>
      <c r="G102" s="17">
        <v>1</v>
      </c>
    </row>
    <row r="103" spans="1:7" ht="60">
      <c r="A103" s="20" t="s">
        <v>108</v>
      </c>
      <c r="B103" s="18" t="s">
        <v>341</v>
      </c>
      <c r="C103" s="17" t="s">
        <v>96</v>
      </c>
      <c r="D103" s="17" t="s">
        <v>309</v>
      </c>
      <c r="E103" s="17" t="s">
        <v>42</v>
      </c>
      <c r="F103" s="17">
        <v>1</v>
      </c>
      <c r="G103" s="17">
        <f>F103</f>
        <v>1</v>
      </c>
    </row>
    <row r="104" spans="1:7" ht="60">
      <c r="A104" s="20" t="s">
        <v>109</v>
      </c>
      <c r="B104" s="18" t="s">
        <v>340</v>
      </c>
      <c r="C104" s="17" t="s">
        <v>96</v>
      </c>
      <c r="D104" s="17" t="s">
        <v>309</v>
      </c>
      <c r="E104" s="17" t="s">
        <v>42</v>
      </c>
      <c r="F104" s="17">
        <v>1</v>
      </c>
      <c r="G104" s="17">
        <v>1</v>
      </c>
    </row>
    <row r="105" spans="1:7" ht="154.5" customHeight="1">
      <c r="A105" s="20" t="s">
        <v>110</v>
      </c>
      <c r="B105" s="18" t="s">
        <v>236</v>
      </c>
      <c r="C105" s="17" t="s">
        <v>96</v>
      </c>
      <c r="D105" s="17" t="s">
        <v>274</v>
      </c>
      <c r="E105" s="17">
        <v>125</v>
      </c>
      <c r="F105" s="17" t="s">
        <v>42</v>
      </c>
      <c r="G105" s="17">
        <f>E105</f>
        <v>125</v>
      </c>
    </row>
    <row r="106" spans="1:7" ht="53.25" customHeight="1">
      <c r="A106" s="20" t="s">
        <v>111</v>
      </c>
      <c r="B106" s="18" t="s">
        <v>322</v>
      </c>
      <c r="C106" s="17" t="s">
        <v>96</v>
      </c>
      <c r="D106" s="17" t="s">
        <v>274</v>
      </c>
      <c r="E106" s="17">
        <v>1</v>
      </c>
      <c r="F106" s="17" t="s">
        <v>42</v>
      </c>
      <c r="G106" s="17">
        <f aca="true" t="shared" si="3" ref="G106:G125">E106</f>
        <v>1</v>
      </c>
    </row>
    <row r="107" spans="1:7" ht="90">
      <c r="A107" s="20" t="s">
        <v>112</v>
      </c>
      <c r="B107" s="18" t="s">
        <v>321</v>
      </c>
      <c r="C107" s="17" t="s">
        <v>96</v>
      </c>
      <c r="D107" s="17" t="s">
        <v>274</v>
      </c>
      <c r="E107" s="21">
        <v>25</v>
      </c>
      <c r="F107" s="17" t="s">
        <v>42</v>
      </c>
      <c r="G107" s="17">
        <f t="shared" si="3"/>
        <v>25</v>
      </c>
    </row>
    <row r="108" spans="1:7" ht="76.5" customHeight="1">
      <c r="A108" s="20" t="s">
        <v>113</v>
      </c>
      <c r="B108" s="18" t="s">
        <v>324</v>
      </c>
      <c r="C108" s="17" t="s">
        <v>96</v>
      </c>
      <c r="D108" s="17" t="s">
        <v>274</v>
      </c>
      <c r="E108" s="17">
        <v>3</v>
      </c>
      <c r="F108" s="17" t="s">
        <v>42</v>
      </c>
      <c r="G108" s="17">
        <f t="shared" si="3"/>
        <v>3</v>
      </c>
    </row>
    <row r="109" spans="1:7" ht="75">
      <c r="A109" s="20" t="s">
        <v>114</v>
      </c>
      <c r="B109" s="18" t="s">
        <v>325</v>
      </c>
      <c r="C109" s="17" t="s">
        <v>96</v>
      </c>
      <c r="D109" s="17" t="s">
        <v>274</v>
      </c>
      <c r="E109" s="17">
        <v>2</v>
      </c>
      <c r="F109" s="17" t="s">
        <v>42</v>
      </c>
      <c r="G109" s="17">
        <f t="shared" si="3"/>
        <v>2</v>
      </c>
    </row>
    <row r="110" spans="1:7" ht="46.5" customHeight="1">
      <c r="A110" s="20" t="s">
        <v>115</v>
      </c>
      <c r="B110" s="18" t="s">
        <v>97</v>
      </c>
      <c r="C110" s="17" t="s">
        <v>96</v>
      </c>
      <c r="D110" s="17" t="s">
        <v>274</v>
      </c>
      <c r="E110" s="17">
        <v>2</v>
      </c>
      <c r="F110" s="17" t="s">
        <v>42</v>
      </c>
      <c r="G110" s="17">
        <f t="shared" si="3"/>
        <v>2</v>
      </c>
    </row>
    <row r="111" spans="1:7" ht="45">
      <c r="A111" s="20" t="s">
        <v>116</v>
      </c>
      <c r="B111" s="18" t="s">
        <v>237</v>
      </c>
      <c r="C111" s="17" t="s">
        <v>96</v>
      </c>
      <c r="D111" s="17" t="s">
        <v>274</v>
      </c>
      <c r="E111" s="47">
        <v>8</v>
      </c>
      <c r="F111" s="47" t="s">
        <v>42</v>
      </c>
      <c r="G111" s="17">
        <f t="shared" si="3"/>
        <v>8</v>
      </c>
    </row>
    <row r="112" spans="1:7" ht="60">
      <c r="A112" s="20" t="s">
        <v>117</v>
      </c>
      <c r="B112" s="18" t="s">
        <v>201</v>
      </c>
      <c r="C112" s="17" t="s">
        <v>202</v>
      </c>
      <c r="D112" s="45" t="s">
        <v>203</v>
      </c>
      <c r="E112" s="21">
        <f>12422000/850</f>
        <v>14614.117647058823</v>
      </c>
      <c r="F112" s="17" t="s">
        <v>42</v>
      </c>
      <c r="G112" s="21">
        <f t="shared" si="3"/>
        <v>14614.117647058823</v>
      </c>
    </row>
    <row r="113" spans="1:7" ht="30">
      <c r="A113" s="20" t="s">
        <v>118</v>
      </c>
      <c r="B113" s="18" t="s">
        <v>350</v>
      </c>
      <c r="C113" s="17" t="s">
        <v>96</v>
      </c>
      <c r="D113" s="17" t="s">
        <v>274</v>
      </c>
      <c r="E113" s="48">
        <v>2</v>
      </c>
      <c r="F113" s="48" t="s">
        <v>42</v>
      </c>
      <c r="G113" s="17">
        <f>E113</f>
        <v>2</v>
      </c>
    </row>
    <row r="114" spans="1:7" ht="30">
      <c r="A114" s="20" t="s">
        <v>119</v>
      </c>
      <c r="B114" s="18" t="s">
        <v>238</v>
      </c>
      <c r="C114" s="17" t="s">
        <v>96</v>
      </c>
      <c r="D114" s="17" t="s">
        <v>274</v>
      </c>
      <c r="E114" s="48">
        <v>20</v>
      </c>
      <c r="F114" s="48" t="s">
        <v>42</v>
      </c>
      <c r="G114" s="17">
        <f t="shared" si="3"/>
        <v>20</v>
      </c>
    </row>
    <row r="115" spans="1:7" ht="45">
      <c r="A115" s="20" t="s">
        <v>120</v>
      </c>
      <c r="B115" s="18" t="s">
        <v>327</v>
      </c>
      <c r="C115" s="17" t="s">
        <v>96</v>
      </c>
      <c r="D115" s="17" t="s">
        <v>274</v>
      </c>
      <c r="E115" s="21">
        <v>6</v>
      </c>
      <c r="F115" s="17" t="s">
        <v>42</v>
      </c>
      <c r="G115" s="17">
        <f t="shared" si="3"/>
        <v>6</v>
      </c>
    </row>
    <row r="116" spans="1:7" ht="30">
      <c r="A116" s="20" t="s">
        <v>121</v>
      </c>
      <c r="B116" s="18" t="s">
        <v>98</v>
      </c>
      <c r="C116" s="17" t="s">
        <v>96</v>
      </c>
      <c r="D116" s="17" t="s">
        <v>274</v>
      </c>
      <c r="E116" s="17">
        <v>4</v>
      </c>
      <c r="F116" s="17" t="s">
        <v>42</v>
      </c>
      <c r="G116" s="17">
        <f t="shared" si="3"/>
        <v>4</v>
      </c>
    </row>
    <row r="117" spans="1:7" ht="30">
      <c r="A117" s="20" t="s">
        <v>122</v>
      </c>
      <c r="B117" s="18" t="s">
        <v>239</v>
      </c>
      <c r="C117" s="17" t="s">
        <v>96</v>
      </c>
      <c r="D117" s="17" t="s">
        <v>274</v>
      </c>
      <c r="E117" s="17">
        <v>7</v>
      </c>
      <c r="F117" s="17" t="s">
        <v>42</v>
      </c>
      <c r="G117" s="17">
        <f t="shared" si="3"/>
        <v>7</v>
      </c>
    </row>
    <row r="118" spans="1:7" ht="60">
      <c r="A118" s="20" t="s">
        <v>123</v>
      </c>
      <c r="B118" s="18" t="s">
        <v>240</v>
      </c>
      <c r="C118" s="17" t="s">
        <v>96</v>
      </c>
      <c r="D118" s="17" t="s">
        <v>274</v>
      </c>
      <c r="E118" s="17">
        <v>8</v>
      </c>
      <c r="F118" s="17" t="s">
        <v>42</v>
      </c>
      <c r="G118" s="17">
        <f t="shared" si="3"/>
        <v>8</v>
      </c>
    </row>
    <row r="119" spans="1:7" ht="45">
      <c r="A119" s="20" t="s">
        <v>204</v>
      </c>
      <c r="B119" s="18" t="s">
        <v>302</v>
      </c>
      <c r="C119" s="17" t="s">
        <v>96</v>
      </c>
      <c r="D119" s="17" t="s">
        <v>274</v>
      </c>
      <c r="E119" s="17">
        <v>1</v>
      </c>
      <c r="F119" s="17" t="s">
        <v>42</v>
      </c>
      <c r="G119" s="17">
        <f t="shared" si="3"/>
        <v>1</v>
      </c>
    </row>
    <row r="120" spans="1:7" ht="30">
      <c r="A120" s="20" t="s">
        <v>205</v>
      </c>
      <c r="B120" s="18" t="s">
        <v>99</v>
      </c>
      <c r="C120" s="17" t="s">
        <v>96</v>
      </c>
      <c r="D120" s="17" t="s">
        <v>274</v>
      </c>
      <c r="E120" s="17">
        <v>5</v>
      </c>
      <c r="F120" s="17" t="s">
        <v>42</v>
      </c>
      <c r="G120" s="17">
        <f t="shared" si="3"/>
        <v>5</v>
      </c>
    </row>
    <row r="121" spans="1:7" ht="45">
      <c r="A121" s="20" t="s">
        <v>249</v>
      </c>
      <c r="B121" s="18" t="s">
        <v>241</v>
      </c>
      <c r="C121" s="17" t="s">
        <v>96</v>
      </c>
      <c r="D121" s="17" t="s">
        <v>274</v>
      </c>
      <c r="E121" s="17">
        <v>8</v>
      </c>
      <c r="F121" s="17" t="s">
        <v>42</v>
      </c>
      <c r="G121" s="17">
        <f t="shared" si="3"/>
        <v>8</v>
      </c>
    </row>
    <row r="122" spans="1:7" ht="30">
      <c r="A122" s="20" t="s">
        <v>250</v>
      </c>
      <c r="B122" s="18" t="s">
        <v>291</v>
      </c>
      <c r="C122" s="17" t="s">
        <v>96</v>
      </c>
      <c r="D122" s="17" t="s">
        <v>274</v>
      </c>
      <c r="E122" s="21">
        <v>1</v>
      </c>
      <c r="F122" s="21" t="s">
        <v>42</v>
      </c>
      <c r="G122" s="17">
        <f t="shared" si="3"/>
        <v>1</v>
      </c>
    </row>
    <row r="123" spans="1:7" ht="30">
      <c r="A123" s="20" t="s">
        <v>251</v>
      </c>
      <c r="B123" s="18" t="s">
        <v>298</v>
      </c>
      <c r="C123" s="17" t="s">
        <v>96</v>
      </c>
      <c r="D123" s="17" t="s">
        <v>274</v>
      </c>
      <c r="E123" s="21">
        <v>1</v>
      </c>
      <c r="F123" s="21" t="s">
        <v>42</v>
      </c>
      <c r="G123" s="17">
        <f t="shared" si="3"/>
        <v>1</v>
      </c>
    </row>
    <row r="124" spans="1:7" ht="60">
      <c r="A124" s="20" t="s">
        <v>252</v>
      </c>
      <c r="B124" s="18" t="s">
        <v>305</v>
      </c>
      <c r="C124" s="17" t="s">
        <v>242</v>
      </c>
      <c r="D124" s="17" t="s">
        <v>275</v>
      </c>
      <c r="E124" s="46">
        <v>11.668</v>
      </c>
      <c r="F124" s="47" t="s">
        <v>42</v>
      </c>
      <c r="G124" s="24">
        <f t="shared" si="3"/>
        <v>11.668</v>
      </c>
    </row>
    <row r="125" spans="1:7" ht="45">
      <c r="A125" s="20" t="s">
        <v>290</v>
      </c>
      <c r="B125" s="18" t="s">
        <v>243</v>
      </c>
      <c r="C125" s="17" t="s">
        <v>100</v>
      </c>
      <c r="D125" s="45" t="s">
        <v>276</v>
      </c>
      <c r="E125" s="60">
        <v>2333.3333333333</v>
      </c>
      <c r="F125" s="17" t="s">
        <v>42</v>
      </c>
      <c r="G125" s="60">
        <f t="shared" si="3"/>
        <v>2333.3333333333</v>
      </c>
    </row>
    <row r="126" spans="1:7" ht="15">
      <c r="A126" s="22">
        <v>3</v>
      </c>
      <c r="B126" s="67" t="s">
        <v>57</v>
      </c>
      <c r="C126" s="17"/>
      <c r="D126" s="17"/>
      <c r="E126" s="48"/>
      <c r="F126" s="48"/>
      <c r="G126" s="48"/>
    </row>
    <row r="127" spans="1:7" ht="45">
      <c r="A127" s="20" t="s">
        <v>45</v>
      </c>
      <c r="B127" s="18" t="s">
        <v>262</v>
      </c>
      <c r="C127" s="17" t="s">
        <v>54</v>
      </c>
      <c r="D127" s="17" t="s">
        <v>277</v>
      </c>
      <c r="E127" s="19" t="s">
        <v>42</v>
      </c>
      <c r="F127" s="19">
        <v>25000</v>
      </c>
      <c r="G127" s="19">
        <f>F127</f>
        <v>25000</v>
      </c>
    </row>
    <row r="128" spans="1:7" ht="45">
      <c r="A128" s="20" t="s">
        <v>124</v>
      </c>
      <c r="B128" s="18" t="s">
        <v>346</v>
      </c>
      <c r="C128" s="17" t="s">
        <v>54</v>
      </c>
      <c r="D128" s="17" t="s">
        <v>278</v>
      </c>
      <c r="E128" s="19" t="s">
        <v>42</v>
      </c>
      <c r="F128" s="19">
        <v>150000</v>
      </c>
      <c r="G128" s="19">
        <f aca="true" t="shared" si="4" ref="G128:G133">F128</f>
        <v>150000</v>
      </c>
    </row>
    <row r="129" spans="1:7" ht="30">
      <c r="A129" s="20" t="s">
        <v>178</v>
      </c>
      <c r="B129" s="18" t="s">
        <v>244</v>
      </c>
      <c r="C129" s="17" t="s">
        <v>54</v>
      </c>
      <c r="D129" s="17" t="s">
        <v>278</v>
      </c>
      <c r="E129" s="19" t="s">
        <v>42</v>
      </c>
      <c r="F129" s="19">
        <v>200000</v>
      </c>
      <c r="G129" s="19">
        <f t="shared" si="4"/>
        <v>200000</v>
      </c>
    </row>
    <row r="130" spans="1:7" ht="45">
      <c r="A130" s="20" t="s">
        <v>180</v>
      </c>
      <c r="B130" s="71" t="s">
        <v>349</v>
      </c>
      <c r="C130" s="17" t="s">
        <v>96</v>
      </c>
      <c r="D130" s="17" t="s">
        <v>278</v>
      </c>
      <c r="E130" s="17" t="s">
        <v>42</v>
      </c>
      <c r="F130" s="19">
        <v>200000</v>
      </c>
      <c r="G130" s="19">
        <f t="shared" si="4"/>
        <v>200000</v>
      </c>
    </row>
    <row r="131" spans="1:7" ht="30">
      <c r="A131" s="20" t="s">
        <v>181</v>
      </c>
      <c r="B131" s="72" t="s">
        <v>310</v>
      </c>
      <c r="C131" s="19" t="s">
        <v>54</v>
      </c>
      <c r="D131" s="19" t="s">
        <v>311</v>
      </c>
      <c r="E131" s="19" t="s">
        <v>42</v>
      </c>
      <c r="F131" s="19">
        <v>200000</v>
      </c>
      <c r="G131" s="19">
        <f t="shared" si="4"/>
        <v>200000</v>
      </c>
    </row>
    <row r="132" spans="1:7" ht="60">
      <c r="A132" s="20" t="s">
        <v>125</v>
      </c>
      <c r="B132" s="18" t="s">
        <v>341</v>
      </c>
      <c r="C132" s="17" t="s">
        <v>54</v>
      </c>
      <c r="D132" s="17" t="s">
        <v>278</v>
      </c>
      <c r="E132" s="19" t="s">
        <v>42</v>
      </c>
      <c r="F132" s="19">
        <v>250000</v>
      </c>
      <c r="G132" s="19">
        <f t="shared" si="4"/>
        <v>250000</v>
      </c>
    </row>
    <row r="133" spans="1:7" ht="60">
      <c r="A133" s="20" t="s">
        <v>126</v>
      </c>
      <c r="B133" s="18" t="s">
        <v>340</v>
      </c>
      <c r="C133" s="17" t="s">
        <v>54</v>
      </c>
      <c r="D133" s="17" t="s">
        <v>278</v>
      </c>
      <c r="E133" s="19" t="s">
        <v>42</v>
      </c>
      <c r="F133" s="19">
        <v>250000</v>
      </c>
      <c r="G133" s="19">
        <f t="shared" si="4"/>
        <v>250000</v>
      </c>
    </row>
    <row r="134" spans="1:7" ht="180">
      <c r="A134" s="20" t="s">
        <v>127</v>
      </c>
      <c r="B134" s="18" t="s">
        <v>210</v>
      </c>
      <c r="C134" s="17" t="s">
        <v>54</v>
      </c>
      <c r="D134" s="17" t="s">
        <v>277</v>
      </c>
      <c r="E134" s="19">
        <v>4000</v>
      </c>
      <c r="F134" s="19" t="s">
        <v>42</v>
      </c>
      <c r="G134" s="19">
        <f>E134</f>
        <v>4000</v>
      </c>
    </row>
    <row r="135" spans="1:7" ht="45">
      <c r="A135" s="20" t="s">
        <v>128</v>
      </c>
      <c r="B135" s="18" t="s">
        <v>179</v>
      </c>
      <c r="C135" s="17" t="s">
        <v>54</v>
      </c>
      <c r="D135" s="17" t="s">
        <v>279</v>
      </c>
      <c r="E135" s="19">
        <v>6000000</v>
      </c>
      <c r="F135" s="19" t="s">
        <v>42</v>
      </c>
      <c r="G135" s="19">
        <f aca="true" t="shared" si="5" ref="G135:G154">E135</f>
        <v>6000000</v>
      </c>
    </row>
    <row r="136" spans="1:7" ht="90">
      <c r="A136" s="20" t="s">
        <v>129</v>
      </c>
      <c r="B136" s="18" t="s">
        <v>329</v>
      </c>
      <c r="C136" s="17" t="s">
        <v>54</v>
      </c>
      <c r="D136" s="17" t="s">
        <v>278</v>
      </c>
      <c r="E136" s="19">
        <v>20000</v>
      </c>
      <c r="F136" s="19" t="s">
        <v>42</v>
      </c>
      <c r="G136" s="19">
        <f t="shared" si="5"/>
        <v>20000</v>
      </c>
    </row>
    <row r="137" spans="1:7" ht="90">
      <c r="A137" s="20" t="s">
        <v>130</v>
      </c>
      <c r="B137" s="18" t="s">
        <v>323</v>
      </c>
      <c r="C137" s="17" t="s">
        <v>54</v>
      </c>
      <c r="D137" s="17" t="s">
        <v>280</v>
      </c>
      <c r="E137" s="19">
        <v>333333.33</v>
      </c>
      <c r="F137" s="19" t="s">
        <v>42</v>
      </c>
      <c r="G137" s="19">
        <f t="shared" si="5"/>
        <v>333333.33</v>
      </c>
    </row>
    <row r="138" spans="1:7" ht="75">
      <c r="A138" s="20" t="s">
        <v>131</v>
      </c>
      <c r="B138" s="18" t="s">
        <v>326</v>
      </c>
      <c r="C138" s="17" t="s">
        <v>54</v>
      </c>
      <c r="D138" s="17" t="s">
        <v>278</v>
      </c>
      <c r="E138" s="19">
        <v>500000</v>
      </c>
      <c r="F138" s="19" t="s">
        <v>42</v>
      </c>
      <c r="G138" s="19">
        <f t="shared" si="5"/>
        <v>500000</v>
      </c>
    </row>
    <row r="139" spans="1:7" ht="30">
      <c r="A139" s="20" t="s">
        <v>132</v>
      </c>
      <c r="B139" s="18" t="s">
        <v>101</v>
      </c>
      <c r="C139" s="17" t="s">
        <v>54</v>
      </c>
      <c r="D139" s="17" t="s">
        <v>278</v>
      </c>
      <c r="E139" s="19">
        <v>100000</v>
      </c>
      <c r="F139" s="19" t="s">
        <v>42</v>
      </c>
      <c r="G139" s="19">
        <f t="shared" si="5"/>
        <v>100000</v>
      </c>
    </row>
    <row r="140" spans="1:7" ht="45">
      <c r="A140" s="20" t="s">
        <v>133</v>
      </c>
      <c r="B140" s="18" t="s">
        <v>300</v>
      </c>
      <c r="C140" s="17" t="s">
        <v>54</v>
      </c>
      <c r="D140" s="17" t="s">
        <v>280</v>
      </c>
      <c r="E140" s="19">
        <v>37500</v>
      </c>
      <c r="F140" s="19" t="s">
        <v>42</v>
      </c>
      <c r="G140" s="19">
        <f t="shared" si="5"/>
        <v>37500</v>
      </c>
    </row>
    <row r="141" spans="1:7" ht="48.75" customHeight="1">
      <c r="A141" s="20" t="s">
        <v>134</v>
      </c>
      <c r="B141" s="18" t="s">
        <v>206</v>
      </c>
      <c r="C141" s="17" t="s">
        <v>54</v>
      </c>
      <c r="D141" s="17" t="s">
        <v>278</v>
      </c>
      <c r="E141" s="19">
        <v>850</v>
      </c>
      <c r="F141" s="19" t="s">
        <v>42</v>
      </c>
      <c r="G141" s="19">
        <f t="shared" si="5"/>
        <v>850</v>
      </c>
    </row>
    <row r="142" spans="1:7" ht="30">
      <c r="A142" s="20" t="s">
        <v>135</v>
      </c>
      <c r="B142" s="18" t="s">
        <v>351</v>
      </c>
      <c r="C142" s="17" t="s">
        <v>54</v>
      </c>
      <c r="D142" s="17" t="s">
        <v>278</v>
      </c>
      <c r="E142" s="19">
        <v>50000</v>
      </c>
      <c r="F142" s="19" t="s">
        <v>42</v>
      </c>
      <c r="G142" s="19">
        <f>E142</f>
        <v>50000</v>
      </c>
    </row>
    <row r="143" spans="1:7" ht="30">
      <c r="A143" s="20" t="s">
        <v>136</v>
      </c>
      <c r="B143" s="18" t="s">
        <v>102</v>
      </c>
      <c r="C143" s="17" t="s">
        <v>54</v>
      </c>
      <c r="D143" s="17" t="s">
        <v>278</v>
      </c>
      <c r="E143" s="19">
        <v>10000</v>
      </c>
      <c r="F143" s="19" t="s">
        <v>42</v>
      </c>
      <c r="G143" s="19">
        <f t="shared" si="5"/>
        <v>10000</v>
      </c>
    </row>
    <row r="144" spans="1:7" ht="45">
      <c r="A144" s="20" t="s">
        <v>137</v>
      </c>
      <c r="B144" s="18" t="s">
        <v>328</v>
      </c>
      <c r="C144" s="17" t="s">
        <v>54</v>
      </c>
      <c r="D144" s="17" t="s">
        <v>278</v>
      </c>
      <c r="E144" s="19">
        <v>33333.3333333333</v>
      </c>
      <c r="F144" s="19" t="s">
        <v>42</v>
      </c>
      <c r="G144" s="19">
        <f t="shared" si="5"/>
        <v>33333.3333333333</v>
      </c>
    </row>
    <row r="145" spans="1:7" ht="45">
      <c r="A145" s="20" t="s">
        <v>138</v>
      </c>
      <c r="B145" s="18" t="s">
        <v>103</v>
      </c>
      <c r="C145" s="17" t="s">
        <v>54</v>
      </c>
      <c r="D145" s="17" t="s">
        <v>278</v>
      </c>
      <c r="E145" s="19">
        <v>100000</v>
      </c>
      <c r="F145" s="19" t="s">
        <v>42</v>
      </c>
      <c r="G145" s="19">
        <f t="shared" si="5"/>
        <v>100000</v>
      </c>
    </row>
    <row r="146" spans="1:7" ht="19.5" customHeight="1">
      <c r="A146" s="20" t="s">
        <v>139</v>
      </c>
      <c r="B146" s="18" t="s">
        <v>316</v>
      </c>
      <c r="C146" s="17" t="s">
        <v>54</v>
      </c>
      <c r="D146" s="17" t="s">
        <v>278</v>
      </c>
      <c r="E146" s="19">
        <v>100000</v>
      </c>
      <c r="F146" s="19" t="s">
        <v>42</v>
      </c>
      <c r="G146" s="19">
        <f t="shared" si="5"/>
        <v>100000</v>
      </c>
    </row>
    <row r="147" spans="1:7" ht="45">
      <c r="A147" s="20" t="s">
        <v>140</v>
      </c>
      <c r="B147" s="18" t="s">
        <v>352</v>
      </c>
      <c r="C147" s="17" t="s">
        <v>54</v>
      </c>
      <c r="D147" s="17" t="s">
        <v>278</v>
      </c>
      <c r="E147" s="19">
        <v>37500</v>
      </c>
      <c r="F147" s="19" t="s">
        <v>42</v>
      </c>
      <c r="G147" s="19">
        <f t="shared" si="5"/>
        <v>37500</v>
      </c>
    </row>
    <row r="148" spans="1:7" ht="45">
      <c r="A148" s="20" t="s">
        <v>207</v>
      </c>
      <c r="B148" s="18" t="s">
        <v>303</v>
      </c>
      <c r="C148" s="17" t="s">
        <v>54</v>
      </c>
      <c r="D148" s="17" t="s">
        <v>278</v>
      </c>
      <c r="E148" s="19">
        <v>200000</v>
      </c>
      <c r="F148" s="19" t="s">
        <v>42</v>
      </c>
      <c r="G148" s="19">
        <f t="shared" si="5"/>
        <v>200000</v>
      </c>
    </row>
    <row r="149" spans="1:7" ht="30">
      <c r="A149" s="20" t="s">
        <v>208</v>
      </c>
      <c r="B149" s="18" t="s">
        <v>104</v>
      </c>
      <c r="C149" s="17" t="s">
        <v>54</v>
      </c>
      <c r="D149" s="17" t="s">
        <v>278</v>
      </c>
      <c r="E149" s="19">
        <v>40000</v>
      </c>
      <c r="F149" s="19" t="s">
        <v>42</v>
      </c>
      <c r="G149" s="19">
        <f t="shared" si="5"/>
        <v>40000</v>
      </c>
    </row>
    <row r="150" spans="1:7" ht="30">
      <c r="A150" s="20" t="s">
        <v>253</v>
      </c>
      <c r="B150" s="18" t="s">
        <v>105</v>
      </c>
      <c r="C150" s="17" t="s">
        <v>54</v>
      </c>
      <c r="D150" s="17" t="s">
        <v>278</v>
      </c>
      <c r="E150" s="19">
        <v>37500</v>
      </c>
      <c r="F150" s="19" t="s">
        <v>42</v>
      </c>
      <c r="G150" s="19">
        <f t="shared" si="5"/>
        <v>37500</v>
      </c>
    </row>
    <row r="151" spans="1:7" ht="30">
      <c r="A151" s="20" t="s">
        <v>254</v>
      </c>
      <c r="B151" s="18" t="s">
        <v>293</v>
      </c>
      <c r="C151" s="17" t="s">
        <v>54</v>
      </c>
      <c r="D151" s="17" t="s">
        <v>278</v>
      </c>
      <c r="E151" s="19">
        <v>20000</v>
      </c>
      <c r="F151" s="19" t="s">
        <v>42</v>
      </c>
      <c r="G151" s="19">
        <f t="shared" si="5"/>
        <v>20000</v>
      </c>
    </row>
    <row r="152" spans="1:7" ht="30">
      <c r="A152" s="20" t="s">
        <v>255</v>
      </c>
      <c r="B152" s="18" t="s">
        <v>299</v>
      </c>
      <c r="C152" s="17" t="s">
        <v>54</v>
      </c>
      <c r="D152" s="17" t="s">
        <v>278</v>
      </c>
      <c r="E152" s="19">
        <v>20000</v>
      </c>
      <c r="F152" s="19" t="s">
        <v>42</v>
      </c>
      <c r="G152" s="19">
        <f t="shared" si="5"/>
        <v>20000</v>
      </c>
    </row>
    <row r="153" spans="1:7" ht="60">
      <c r="A153" s="20" t="s">
        <v>256</v>
      </c>
      <c r="B153" s="18" t="s">
        <v>306</v>
      </c>
      <c r="C153" s="17" t="s">
        <v>54</v>
      </c>
      <c r="D153" s="17" t="s">
        <v>281</v>
      </c>
      <c r="E153" s="19">
        <v>25.71</v>
      </c>
      <c r="F153" s="19" t="s">
        <v>42</v>
      </c>
      <c r="G153" s="19">
        <f t="shared" si="5"/>
        <v>25.71</v>
      </c>
    </row>
    <row r="154" spans="1:7" ht="30">
      <c r="A154" s="20" t="s">
        <v>292</v>
      </c>
      <c r="B154" s="18" t="s">
        <v>106</v>
      </c>
      <c r="C154" s="17" t="s">
        <v>54</v>
      </c>
      <c r="D154" s="17" t="s">
        <v>281</v>
      </c>
      <c r="E154" s="19">
        <v>5.25</v>
      </c>
      <c r="F154" s="19" t="s">
        <v>42</v>
      </c>
      <c r="G154" s="19">
        <f t="shared" si="5"/>
        <v>5.25</v>
      </c>
    </row>
    <row r="155" spans="1:7" ht="15">
      <c r="A155" s="40">
        <v>4</v>
      </c>
      <c r="B155" s="67" t="s">
        <v>58</v>
      </c>
      <c r="C155" s="17"/>
      <c r="D155" s="17"/>
      <c r="E155" s="17"/>
      <c r="F155" s="17"/>
      <c r="G155" s="17"/>
    </row>
    <row r="156" spans="1:7" ht="30">
      <c r="A156" s="28" t="s">
        <v>257</v>
      </c>
      <c r="B156" s="18" t="s">
        <v>59</v>
      </c>
      <c r="C156" s="17" t="s">
        <v>47</v>
      </c>
      <c r="D156" s="17" t="s">
        <v>174</v>
      </c>
      <c r="E156" s="17">
        <v>100</v>
      </c>
      <c r="F156" s="17">
        <v>100</v>
      </c>
      <c r="G156" s="17">
        <v>100</v>
      </c>
    </row>
    <row r="157" spans="1:7" ht="15" customHeight="1">
      <c r="A157" s="20"/>
      <c r="B157" s="94" t="s">
        <v>222</v>
      </c>
      <c r="C157" s="94"/>
      <c r="D157" s="94"/>
      <c r="E157" s="94"/>
      <c r="F157" s="94"/>
      <c r="G157" s="94"/>
    </row>
    <row r="158" spans="1:7" ht="15" customHeight="1">
      <c r="A158" s="18"/>
      <c r="B158" s="93" t="s">
        <v>223</v>
      </c>
      <c r="C158" s="93"/>
      <c r="D158" s="93"/>
      <c r="E158" s="93"/>
      <c r="F158" s="93"/>
      <c r="G158" s="93"/>
    </row>
    <row r="159" spans="1:7" ht="15">
      <c r="A159" s="17">
        <v>1</v>
      </c>
      <c r="B159" s="67" t="s">
        <v>55</v>
      </c>
      <c r="C159" s="17"/>
      <c r="D159" s="17"/>
      <c r="E159" s="17"/>
      <c r="F159" s="17"/>
      <c r="G159" s="17"/>
    </row>
    <row r="160" spans="1:7" ht="30.75" customHeight="1">
      <c r="A160" s="20" t="s">
        <v>43</v>
      </c>
      <c r="B160" s="18" t="s">
        <v>146</v>
      </c>
      <c r="C160" s="17" t="s">
        <v>141</v>
      </c>
      <c r="D160" s="17" t="s">
        <v>282</v>
      </c>
      <c r="E160" s="19">
        <v>6525000</v>
      </c>
      <c r="F160" s="17" t="s">
        <v>42</v>
      </c>
      <c r="G160" s="19">
        <f>E160</f>
        <v>6525000</v>
      </c>
    </row>
    <row r="161" spans="1:7" ht="15">
      <c r="A161" s="17">
        <v>2</v>
      </c>
      <c r="B161" s="67" t="s">
        <v>56</v>
      </c>
      <c r="C161" s="17"/>
      <c r="D161" s="17"/>
      <c r="E161" s="17"/>
      <c r="F161" s="17"/>
      <c r="G161" s="17"/>
    </row>
    <row r="162" spans="1:7" ht="30">
      <c r="A162" s="20" t="s">
        <v>44</v>
      </c>
      <c r="B162" s="18" t="s">
        <v>147</v>
      </c>
      <c r="C162" s="17" t="s">
        <v>142</v>
      </c>
      <c r="D162" s="17" t="s">
        <v>156</v>
      </c>
      <c r="E162" s="21">
        <f>E160/E164</f>
        <v>45543.379632861026</v>
      </c>
      <c r="F162" s="17" t="s">
        <v>42</v>
      </c>
      <c r="G162" s="21">
        <f>E162</f>
        <v>45543.379632861026</v>
      </c>
    </row>
    <row r="163" spans="1:7" ht="15">
      <c r="A163" s="20" t="s">
        <v>159</v>
      </c>
      <c r="B163" s="67" t="s">
        <v>57</v>
      </c>
      <c r="C163" s="17"/>
      <c r="D163" s="17"/>
      <c r="E163" s="17"/>
      <c r="F163" s="17"/>
      <c r="G163" s="17"/>
    </row>
    <row r="164" spans="1:7" ht="30">
      <c r="A164" s="20" t="s">
        <v>45</v>
      </c>
      <c r="B164" s="18" t="s">
        <v>148</v>
      </c>
      <c r="C164" s="17" t="s">
        <v>141</v>
      </c>
      <c r="D164" s="17" t="s">
        <v>156</v>
      </c>
      <c r="E164" s="19">
        <v>143.27</v>
      </c>
      <c r="F164" s="17" t="s">
        <v>42</v>
      </c>
      <c r="G164" s="19">
        <f>E164</f>
        <v>143.27</v>
      </c>
    </row>
    <row r="165" spans="1:7" ht="15">
      <c r="A165" s="20" t="s">
        <v>158</v>
      </c>
      <c r="B165" s="67" t="s">
        <v>58</v>
      </c>
      <c r="C165" s="17"/>
      <c r="D165" s="17"/>
      <c r="E165" s="17"/>
      <c r="F165" s="17"/>
      <c r="G165" s="17"/>
    </row>
    <row r="166" spans="1:7" ht="33" customHeight="1">
      <c r="A166" s="20" t="s">
        <v>46</v>
      </c>
      <c r="B166" s="18" t="s">
        <v>143</v>
      </c>
      <c r="C166" s="17" t="s">
        <v>47</v>
      </c>
      <c r="D166" s="17" t="s">
        <v>156</v>
      </c>
      <c r="E166" s="17">
        <v>100</v>
      </c>
      <c r="F166" s="17" t="s">
        <v>42</v>
      </c>
      <c r="G166" s="21">
        <f>E166</f>
        <v>100</v>
      </c>
    </row>
    <row r="167" spans="1:7" ht="15" customHeight="1">
      <c r="A167" s="18"/>
      <c r="B167" s="93" t="s">
        <v>224</v>
      </c>
      <c r="C167" s="93"/>
      <c r="D167" s="93"/>
      <c r="E167" s="93"/>
      <c r="F167" s="93"/>
      <c r="G167" s="93"/>
    </row>
    <row r="168" spans="1:7" ht="15">
      <c r="A168" s="17">
        <v>1</v>
      </c>
      <c r="B168" s="67" t="s">
        <v>55</v>
      </c>
      <c r="C168" s="17"/>
      <c r="D168" s="17"/>
      <c r="E168" s="17"/>
      <c r="F168" s="17"/>
      <c r="G168" s="17"/>
    </row>
    <row r="169" spans="1:7" ht="30">
      <c r="A169" s="20" t="s">
        <v>43</v>
      </c>
      <c r="B169" s="18" t="s">
        <v>149</v>
      </c>
      <c r="C169" s="17" t="s">
        <v>141</v>
      </c>
      <c r="D169" s="17" t="s">
        <v>282</v>
      </c>
      <c r="E169" s="19">
        <v>4500000</v>
      </c>
      <c r="F169" s="17" t="s">
        <v>42</v>
      </c>
      <c r="G169" s="19">
        <f>E169</f>
        <v>4500000</v>
      </c>
    </row>
    <row r="170" spans="1:7" ht="15">
      <c r="A170" s="17">
        <v>2</v>
      </c>
      <c r="B170" s="67" t="s">
        <v>56</v>
      </c>
      <c r="C170" s="17"/>
      <c r="D170" s="17"/>
      <c r="E170" s="17"/>
      <c r="F170" s="17"/>
      <c r="G170" s="17"/>
    </row>
    <row r="171" spans="1:7" ht="45">
      <c r="A171" s="20" t="s">
        <v>44</v>
      </c>
      <c r="B171" s="18" t="s">
        <v>150</v>
      </c>
      <c r="C171" s="17" t="s">
        <v>151</v>
      </c>
      <c r="D171" s="17" t="s">
        <v>156</v>
      </c>
      <c r="E171" s="21">
        <f>E169/E173</f>
        <v>6394.952251023193</v>
      </c>
      <c r="F171" s="21" t="s">
        <v>42</v>
      </c>
      <c r="G171" s="21">
        <f>E171</f>
        <v>6394.952251023193</v>
      </c>
    </row>
    <row r="172" spans="1:7" ht="15">
      <c r="A172" s="20" t="s">
        <v>159</v>
      </c>
      <c r="B172" s="67" t="s">
        <v>57</v>
      </c>
      <c r="C172" s="17"/>
      <c r="D172" s="17"/>
      <c r="E172" s="17"/>
      <c r="F172" s="17"/>
      <c r="G172" s="17"/>
    </row>
    <row r="173" spans="1:7" ht="27.75" customHeight="1">
      <c r="A173" s="20" t="s">
        <v>45</v>
      </c>
      <c r="B173" s="18" t="s">
        <v>152</v>
      </c>
      <c r="C173" s="17" t="s">
        <v>141</v>
      </c>
      <c r="D173" s="17" t="s">
        <v>156</v>
      </c>
      <c r="E173" s="24">
        <v>703.68</v>
      </c>
      <c r="F173" s="17" t="s">
        <v>42</v>
      </c>
      <c r="G173" s="19">
        <f>E173</f>
        <v>703.68</v>
      </c>
    </row>
    <row r="174" spans="1:7" ht="15">
      <c r="A174" s="20" t="s">
        <v>158</v>
      </c>
      <c r="B174" s="67" t="s">
        <v>58</v>
      </c>
      <c r="C174" s="17"/>
      <c r="D174" s="17"/>
      <c r="E174" s="17"/>
      <c r="F174" s="17"/>
      <c r="G174" s="17"/>
    </row>
    <row r="175" spans="1:7" ht="27.75" customHeight="1">
      <c r="A175" s="20" t="s">
        <v>46</v>
      </c>
      <c r="B175" s="18" t="s">
        <v>143</v>
      </c>
      <c r="C175" s="17" t="s">
        <v>47</v>
      </c>
      <c r="D175" s="17" t="s">
        <v>156</v>
      </c>
      <c r="E175" s="17">
        <v>100</v>
      </c>
      <c r="F175" s="17" t="s">
        <v>42</v>
      </c>
      <c r="G175" s="21">
        <f>E175</f>
        <v>100</v>
      </c>
    </row>
    <row r="176" spans="1:7" ht="15">
      <c r="A176" s="17"/>
      <c r="B176" s="93" t="s">
        <v>225</v>
      </c>
      <c r="C176" s="93"/>
      <c r="D176" s="93"/>
      <c r="E176" s="93"/>
      <c r="F176" s="93"/>
      <c r="G176" s="93"/>
    </row>
    <row r="177" spans="1:7" ht="15">
      <c r="A177" s="17">
        <v>1</v>
      </c>
      <c r="B177" s="67" t="s">
        <v>55</v>
      </c>
      <c r="C177" s="17"/>
      <c r="D177" s="17"/>
      <c r="E177" s="17"/>
      <c r="F177" s="17"/>
      <c r="G177" s="17"/>
    </row>
    <row r="178" spans="1:7" ht="30">
      <c r="A178" s="20" t="s">
        <v>43</v>
      </c>
      <c r="B178" s="18" t="s">
        <v>163</v>
      </c>
      <c r="C178" s="17" t="s">
        <v>141</v>
      </c>
      <c r="D178" s="17" t="s">
        <v>282</v>
      </c>
      <c r="E178" s="19">
        <v>275000</v>
      </c>
      <c r="F178" s="17" t="s">
        <v>42</v>
      </c>
      <c r="G178" s="19">
        <f>E178</f>
        <v>275000</v>
      </c>
    </row>
    <row r="179" spans="1:7" ht="15">
      <c r="A179" s="17">
        <v>2</v>
      </c>
      <c r="B179" s="67" t="s">
        <v>56</v>
      </c>
      <c r="C179" s="17"/>
      <c r="D179" s="17"/>
      <c r="E179" s="17"/>
      <c r="F179" s="17"/>
      <c r="G179" s="17"/>
    </row>
    <row r="180" spans="1:7" ht="18">
      <c r="A180" s="20" t="s">
        <v>44</v>
      </c>
      <c r="B180" s="18" t="s">
        <v>164</v>
      </c>
      <c r="C180" s="17" t="s">
        <v>167</v>
      </c>
      <c r="D180" s="17" t="s">
        <v>156</v>
      </c>
      <c r="E180" s="21">
        <f>E178/E182</f>
        <v>950.7017907764641</v>
      </c>
      <c r="F180" s="17" t="s">
        <v>42</v>
      </c>
      <c r="G180" s="21">
        <f>E180</f>
        <v>950.7017907764641</v>
      </c>
    </row>
    <row r="181" spans="1:7" ht="15">
      <c r="A181" s="20" t="s">
        <v>159</v>
      </c>
      <c r="B181" s="67" t="s">
        <v>57</v>
      </c>
      <c r="C181" s="17"/>
      <c r="D181" s="17"/>
      <c r="E181" s="17"/>
      <c r="F181" s="17"/>
      <c r="G181" s="17"/>
    </row>
    <row r="182" spans="1:7" ht="33">
      <c r="A182" s="20" t="s">
        <v>45</v>
      </c>
      <c r="B182" s="18" t="s">
        <v>168</v>
      </c>
      <c r="C182" s="17" t="s">
        <v>141</v>
      </c>
      <c r="D182" s="17" t="s">
        <v>156</v>
      </c>
      <c r="E182" s="24">
        <v>289.26</v>
      </c>
      <c r="F182" s="17" t="s">
        <v>42</v>
      </c>
      <c r="G182" s="19">
        <f>E182</f>
        <v>289.26</v>
      </c>
    </row>
    <row r="183" spans="1:7" ht="15">
      <c r="A183" s="20" t="s">
        <v>158</v>
      </c>
      <c r="B183" s="67" t="s">
        <v>58</v>
      </c>
      <c r="C183" s="17"/>
      <c r="D183" s="17"/>
      <c r="E183" s="17"/>
      <c r="F183" s="17"/>
      <c r="G183" s="17"/>
    </row>
    <row r="184" spans="1:7" ht="30">
      <c r="A184" s="20" t="s">
        <v>46</v>
      </c>
      <c r="B184" s="18" t="s">
        <v>211</v>
      </c>
      <c r="C184" s="17" t="s">
        <v>47</v>
      </c>
      <c r="D184" s="17" t="s">
        <v>156</v>
      </c>
      <c r="E184" s="17">
        <v>100</v>
      </c>
      <c r="F184" s="17" t="s">
        <v>42</v>
      </c>
      <c r="G184" s="21">
        <f>E184</f>
        <v>100</v>
      </c>
    </row>
    <row r="185" spans="1:7" ht="15">
      <c r="A185" s="17"/>
      <c r="B185" s="93" t="s">
        <v>226</v>
      </c>
      <c r="C185" s="93"/>
      <c r="D185" s="93"/>
      <c r="E185" s="93"/>
      <c r="F185" s="93"/>
      <c r="G185" s="93"/>
    </row>
    <row r="186" spans="1:7" ht="15">
      <c r="A186" s="17">
        <v>1</v>
      </c>
      <c r="B186" s="67" t="s">
        <v>55</v>
      </c>
      <c r="C186" s="17"/>
      <c r="D186" s="17"/>
      <c r="E186" s="17"/>
      <c r="F186" s="17"/>
      <c r="G186" s="17"/>
    </row>
    <row r="187" spans="1:7" ht="30">
      <c r="A187" s="20" t="s">
        <v>43</v>
      </c>
      <c r="B187" s="18" t="s">
        <v>160</v>
      </c>
      <c r="C187" s="17" t="s">
        <v>141</v>
      </c>
      <c r="D187" s="17" t="s">
        <v>282</v>
      </c>
      <c r="E187" s="19">
        <v>200000</v>
      </c>
      <c r="F187" s="17" t="s">
        <v>42</v>
      </c>
      <c r="G187" s="19">
        <f>E187</f>
        <v>200000</v>
      </c>
    </row>
    <row r="188" spans="1:7" ht="15">
      <c r="A188" s="17">
        <v>2</v>
      </c>
      <c r="B188" s="67" t="s">
        <v>56</v>
      </c>
      <c r="C188" s="17"/>
      <c r="D188" s="17"/>
      <c r="E188" s="17"/>
      <c r="F188" s="17"/>
      <c r="G188" s="17"/>
    </row>
    <row r="189" spans="1:7" ht="45">
      <c r="A189" s="20" t="s">
        <v>44</v>
      </c>
      <c r="B189" s="18" t="s">
        <v>161</v>
      </c>
      <c r="C189" s="17" t="s">
        <v>165</v>
      </c>
      <c r="D189" s="17" t="s">
        <v>156</v>
      </c>
      <c r="E189" s="19">
        <f>E187/E191/1000</f>
        <v>689.6551724137931</v>
      </c>
      <c r="F189" s="73" t="s">
        <v>42</v>
      </c>
      <c r="G189" s="19">
        <f>E189</f>
        <v>689.6551724137931</v>
      </c>
    </row>
    <row r="190" spans="1:7" ht="15">
      <c r="A190" s="20" t="s">
        <v>159</v>
      </c>
      <c r="B190" s="67" t="s">
        <v>57</v>
      </c>
      <c r="C190" s="17"/>
      <c r="D190" s="17"/>
      <c r="E190" s="17"/>
      <c r="F190" s="17"/>
      <c r="G190" s="17"/>
    </row>
    <row r="191" spans="1:7" ht="33">
      <c r="A191" s="20" t="s">
        <v>45</v>
      </c>
      <c r="B191" s="18" t="s">
        <v>166</v>
      </c>
      <c r="C191" s="17" t="s">
        <v>141</v>
      </c>
      <c r="D191" s="17" t="s">
        <v>156</v>
      </c>
      <c r="E191" s="17">
        <v>0.29</v>
      </c>
      <c r="F191" s="17" t="s">
        <v>42</v>
      </c>
      <c r="G191" s="19">
        <f>E191</f>
        <v>0.29</v>
      </c>
    </row>
    <row r="192" spans="1:7" ht="15">
      <c r="A192" s="20" t="s">
        <v>158</v>
      </c>
      <c r="B192" s="67" t="s">
        <v>58</v>
      </c>
      <c r="C192" s="17"/>
      <c r="D192" s="17"/>
      <c r="E192" s="17"/>
      <c r="F192" s="17"/>
      <c r="G192" s="17"/>
    </row>
    <row r="193" spans="1:7" ht="45">
      <c r="A193" s="20" t="s">
        <v>46</v>
      </c>
      <c r="B193" s="18" t="s">
        <v>162</v>
      </c>
      <c r="C193" s="17" t="s">
        <v>47</v>
      </c>
      <c r="D193" s="17" t="s">
        <v>156</v>
      </c>
      <c r="E193" s="17">
        <v>100</v>
      </c>
      <c r="F193" s="17" t="s">
        <v>42</v>
      </c>
      <c r="G193" s="21">
        <f>E193</f>
        <v>100</v>
      </c>
    </row>
    <row r="194" spans="1:7" ht="15">
      <c r="A194" s="20"/>
      <c r="B194" s="94" t="s">
        <v>227</v>
      </c>
      <c r="C194" s="94"/>
      <c r="D194" s="94"/>
      <c r="E194" s="94"/>
      <c r="F194" s="94"/>
      <c r="G194" s="94"/>
    </row>
    <row r="195" spans="1:7" ht="15">
      <c r="A195" s="17"/>
      <c r="B195" s="93" t="s">
        <v>231</v>
      </c>
      <c r="C195" s="93"/>
      <c r="D195" s="93"/>
      <c r="E195" s="93"/>
      <c r="F195" s="93"/>
      <c r="G195" s="93"/>
    </row>
    <row r="196" spans="1:7" ht="15">
      <c r="A196" s="20">
        <v>1</v>
      </c>
      <c r="B196" s="67" t="s">
        <v>183</v>
      </c>
      <c r="C196" s="17"/>
      <c r="D196" s="17"/>
      <c r="E196" s="17"/>
      <c r="F196" s="17"/>
      <c r="G196" s="17"/>
    </row>
    <row r="197" spans="1:7" ht="45">
      <c r="A197" s="20" t="s">
        <v>43</v>
      </c>
      <c r="B197" s="18" t="s">
        <v>184</v>
      </c>
      <c r="C197" s="17" t="s">
        <v>54</v>
      </c>
      <c r="D197" s="17" t="s">
        <v>169</v>
      </c>
      <c r="E197" s="19">
        <v>1219860</v>
      </c>
      <c r="F197" s="17" t="s">
        <v>42</v>
      </c>
      <c r="G197" s="19">
        <f>E197</f>
        <v>1219860</v>
      </c>
    </row>
    <row r="198" spans="1:7" ht="15">
      <c r="A198" s="20">
        <v>2</v>
      </c>
      <c r="B198" s="67" t="s">
        <v>185</v>
      </c>
      <c r="C198" s="17"/>
      <c r="D198" s="17"/>
      <c r="E198" s="18"/>
      <c r="F198" s="17"/>
      <c r="G198" s="18"/>
    </row>
    <row r="199" spans="1:7" ht="45">
      <c r="A199" s="20" t="s">
        <v>44</v>
      </c>
      <c r="B199" s="18" t="s">
        <v>186</v>
      </c>
      <c r="C199" s="17" t="s">
        <v>192</v>
      </c>
      <c r="D199" s="17" t="s">
        <v>187</v>
      </c>
      <c r="E199" s="19">
        <v>7434.05</v>
      </c>
      <c r="F199" s="17" t="s">
        <v>42</v>
      </c>
      <c r="G199" s="19">
        <f>E199</f>
        <v>7434.05</v>
      </c>
    </row>
    <row r="200" spans="1:7" ht="15">
      <c r="A200" s="20">
        <v>3</v>
      </c>
      <c r="B200" s="67" t="s">
        <v>188</v>
      </c>
      <c r="C200" s="17"/>
      <c r="D200" s="17"/>
      <c r="E200" s="18"/>
      <c r="F200" s="17"/>
      <c r="G200" s="18"/>
    </row>
    <row r="201" spans="1:7" ht="18">
      <c r="A201" s="20" t="s">
        <v>45</v>
      </c>
      <c r="B201" s="18" t="s">
        <v>193</v>
      </c>
      <c r="C201" s="17" t="s">
        <v>54</v>
      </c>
      <c r="D201" s="17" t="s">
        <v>189</v>
      </c>
      <c r="E201" s="19">
        <f>E197/E199*100</f>
        <v>16409.09060337232</v>
      </c>
      <c r="F201" s="17" t="s">
        <v>42</v>
      </c>
      <c r="G201" s="19">
        <f>E201</f>
        <v>16409.09060337232</v>
      </c>
    </row>
    <row r="202" spans="1:7" ht="15">
      <c r="A202" s="20">
        <v>4</v>
      </c>
      <c r="B202" s="67" t="s">
        <v>190</v>
      </c>
      <c r="C202" s="17"/>
      <c r="D202" s="17"/>
      <c r="E202" s="17"/>
      <c r="F202" s="17"/>
      <c r="G202" s="17"/>
    </row>
    <row r="203" spans="1:7" ht="30">
      <c r="A203" s="20" t="s">
        <v>46</v>
      </c>
      <c r="B203" s="18" t="s">
        <v>59</v>
      </c>
      <c r="C203" s="17" t="s">
        <v>47</v>
      </c>
      <c r="D203" s="17" t="s">
        <v>174</v>
      </c>
      <c r="E203" s="17">
        <v>100</v>
      </c>
      <c r="F203" s="17" t="s">
        <v>42</v>
      </c>
      <c r="G203" s="17">
        <v>100</v>
      </c>
    </row>
    <row r="204" spans="1:7" ht="15">
      <c r="A204" s="20"/>
      <c r="B204" s="67" t="s">
        <v>232</v>
      </c>
      <c r="C204" s="17"/>
      <c r="D204" s="17"/>
      <c r="E204" s="17"/>
      <c r="F204" s="17"/>
      <c r="G204" s="17"/>
    </row>
    <row r="205" spans="1:7" ht="15">
      <c r="A205" s="20">
        <v>1</v>
      </c>
      <c r="B205" s="67" t="s">
        <v>183</v>
      </c>
      <c r="C205" s="17"/>
      <c r="D205" s="17"/>
      <c r="E205" s="17"/>
      <c r="F205" s="17"/>
      <c r="G205" s="17"/>
    </row>
    <row r="206" spans="1:7" ht="15">
      <c r="A206" s="20" t="s">
        <v>43</v>
      </c>
      <c r="B206" s="18" t="s">
        <v>191</v>
      </c>
      <c r="C206" s="17" t="s">
        <v>54</v>
      </c>
      <c r="D206" s="17" t="s">
        <v>169</v>
      </c>
      <c r="E206" s="19">
        <v>865390</v>
      </c>
      <c r="F206" s="17" t="s">
        <v>42</v>
      </c>
      <c r="G206" s="19">
        <f>E206</f>
        <v>865390</v>
      </c>
    </row>
    <row r="207" spans="1:7" ht="15">
      <c r="A207" s="20">
        <v>2</v>
      </c>
      <c r="B207" s="67" t="s">
        <v>185</v>
      </c>
      <c r="C207" s="17"/>
      <c r="D207" s="17"/>
      <c r="E207" s="17"/>
      <c r="F207" s="17"/>
      <c r="G207" s="18"/>
    </row>
    <row r="208" spans="1:7" ht="33">
      <c r="A208" s="20" t="s">
        <v>44</v>
      </c>
      <c r="B208" s="18" t="s">
        <v>194</v>
      </c>
      <c r="C208" s="17" t="s">
        <v>195</v>
      </c>
      <c r="D208" s="17" t="s">
        <v>187</v>
      </c>
      <c r="E208" s="19">
        <v>27403.28</v>
      </c>
      <c r="F208" s="17" t="s">
        <v>42</v>
      </c>
      <c r="G208" s="19">
        <f>E208</f>
        <v>27403.28</v>
      </c>
    </row>
    <row r="209" spans="1:7" ht="15">
      <c r="A209" s="20">
        <v>3</v>
      </c>
      <c r="B209" s="67" t="s">
        <v>188</v>
      </c>
      <c r="C209" s="17"/>
      <c r="D209" s="17"/>
      <c r="E209" s="17"/>
      <c r="F209" s="17"/>
      <c r="G209" s="18"/>
    </row>
    <row r="210" spans="1:7" ht="18">
      <c r="A210" s="20" t="s">
        <v>45</v>
      </c>
      <c r="B210" s="18" t="s">
        <v>196</v>
      </c>
      <c r="C210" s="17" t="s">
        <v>54</v>
      </c>
      <c r="D210" s="17" t="s">
        <v>189</v>
      </c>
      <c r="E210" s="19">
        <f>E206/E208*100</f>
        <v>3157.979628715979</v>
      </c>
      <c r="F210" s="17" t="s">
        <v>42</v>
      </c>
      <c r="G210" s="19">
        <f>E210</f>
        <v>3157.979628715979</v>
      </c>
    </row>
    <row r="211" spans="1:7" ht="15">
      <c r="A211" s="20">
        <v>4</v>
      </c>
      <c r="B211" s="67" t="s">
        <v>190</v>
      </c>
      <c r="C211" s="17"/>
      <c r="D211" s="17"/>
      <c r="E211" s="17"/>
      <c r="F211" s="17"/>
      <c r="G211" s="17"/>
    </row>
    <row r="212" spans="1:7" ht="30">
      <c r="A212" s="20" t="s">
        <v>46</v>
      </c>
      <c r="B212" s="18" t="s">
        <v>59</v>
      </c>
      <c r="C212" s="17" t="s">
        <v>47</v>
      </c>
      <c r="D212" s="17" t="s">
        <v>174</v>
      </c>
      <c r="E212" s="17">
        <v>100</v>
      </c>
      <c r="F212" s="17" t="s">
        <v>42</v>
      </c>
      <c r="G212" s="17">
        <v>100</v>
      </c>
    </row>
    <row r="213" spans="1:7" ht="15" customHeight="1">
      <c r="A213" s="18"/>
      <c r="B213" s="93" t="s">
        <v>233</v>
      </c>
      <c r="C213" s="93"/>
      <c r="D213" s="93"/>
      <c r="E213" s="93"/>
      <c r="F213" s="93"/>
      <c r="G213" s="93"/>
    </row>
    <row r="214" spans="1:7" ht="15">
      <c r="A214" s="17">
        <v>1</v>
      </c>
      <c r="B214" s="67" t="s">
        <v>55</v>
      </c>
      <c r="C214" s="17"/>
      <c r="D214" s="17"/>
      <c r="E214" s="17"/>
      <c r="F214" s="17"/>
      <c r="G214" s="17"/>
    </row>
    <row r="215" spans="1:7" ht="30">
      <c r="A215" s="20" t="s">
        <v>43</v>
      </c>
      <c r="B215" s="18" t="s">
        <v>144</v>
      </c>
      <c r="C215" s="17" t="s">
        <v>141</v>
      </c>
      <c r="D215" s="17" t="s">
        <v>282</v>
      </c>
      <c r="E215" s="19">
        <v>2810000</v>
      </c>
      <c r="F215" s="17" t="s">
        <v>42</v>
      </c>
      <c r="G215" s="19">
        <f>E215</f>
        <v>2810000</v>
      </c>
    </row>
    <row r="216" spans="1:7" ht="15">
      <c r="A216" s="17">
        <v>2</v>
      </c>
      <c r="B216" s="67" t="s">
        <v>56</v>
      </c>
      <c r="C216" s="17"/>
      <c r="D216" s="17"/>
      <c r="E216" s="17"/>
      <c r="F216" s="17"/>
      <c r="G216" s="18"/>
    </row>
    <row r="217" spans="1:7" ht="45">
      <c r="A217" s="20" t="s">
        <v>44</v>
      </c>
      <c r="B217" s="18" t="s">
        <v>294</v>
      </c>
      <c r="C217" s="17" t="s">
        <v>145</v>
      </c>
      <c r="D217" s="17" t="s">
        <v>156</v>
      </c>
      <c r="E217" s="19">
        <v>23963.06</v>
      </c>
      <c r="F217" s="17" t="s">
        <v>42</v>
      </c>
      <c r="G217" s="19">
        <f>E217</f>
        <v>23963.06</v>
      </c>
    </row>
    <row r="218" spans="1:7" ht="15">
      <c r="A218" s="17">
        <v>3</v>
      </c>
      <c r="B218" s="67" t="s">
        <v>57</v>
      </c>
      <c r="C218" s="17"/>
      <c r="D218" s="17"/>
      <c r="E218" s="17"/>
      <c r="F218" s="17"/>
      <c r="G218" s="18"/>
    </row>
    <row r="219" spans="1:7" ht="30">
      <c r="A219" s="20" t="s">
        <v>45</v>
      </c>
      <c r="B219" s="18" t="s">
        <v>295</v>
      </c>
      <c r="C219" s="17" t="s">
        <v>141</v>
      </c>
      <c r="D219" s="17" t="s">
        <v>156</v>
      </c>
      <c r="E219" s="24">
        <f>E215/E217</f>
        <v>117.26382189920652</v>
      </c>
      <c r="F219" s="17" t="s">
        <v>42</v>
      </c>
      <c r="G219" s="19">
        <f>E219</f>
        <v>117.26382189920652</v>
      </c>
    </row>
    <row r="220" spans="1:7" ht="15">
      <c r="A220" s="17">
        <v>4</v>
      </c>
      <c r="B220" s="67" t="s">
        <v>58</v>
      </c>
      <c r="C220" s="17"/>
      <c r="D220" s="17"/>
      <c r="E220" s="17"/>
      <c r="F220" s="17"/>
      <c r="G220" s="17"/>
    </row>
    <row r="221" spans="1:7" ht="30">
      <c r="A221" s="20" t="s">
        <v>46</v>
      </c>
      <c r="B221" s="18" t="s">
        <v>143</v>
      </c>
      <c r="C221" s="17" t="s">
        <v>47</v>
      </c>
      <c r="D221" s="17" t="s">
        <v>156</v>
      </c>
      <c r="E221" s="17">
        <v>100</v>
      </c>
      <c r="F221" s="17" t="s">
        <v>42</v>
      </c>
      <c r="G221" s="17">
        <v>100</v>
      </c>
    </row>
    <row r="222" spans="1:7" ht="15" customHeight="1">
      <c r="A222" s="18"/>
      <c r="B222" s="93" t="s">
        <v>234</v>
      </c>
      <c r="C222" s="93"/>
      <c r="D222" s="93"/>
      <c r="E222" s="93"/>
      <c r="F222" s="93"/>
      <c r="G222" s="93"/>
    </row>
    <row r="223" spans="1:7" ht="15">
      <c r="A223" s="17">
        <v>1</v>
      </c>
      <c r="B223" s="67" t="s">
        <v>55</v>
      </c>
      <c r="C223" s="22"/>
      <c r="D223" s="22"/>
      <c r="E223" s="22"/>
      <c r="F223" s="22"/>
      <c r="G223" s="22"/>
    </row>
    <row r="224" spans="1:10" ht="42.75" customHeight="1">
      <c r="A224" s="20" t="s">
        <v>43</v>
      </c>
      <c r="B224" s="18" t="s">
        <v>153</v>
      </c>
      <c r="C224" s="17" t="s">
        <v>141</v>
      </c>
      <c r="D224" s="17" t="s">
        <v>282</v>
      </c>
      <c r="E224" s="19">
        <v>422250</v>
      </c>
      <c r="F224" s="24" t="s">
        <v>42</v>
      </c>
      <c r="G224" s="19">
        <f>E224</f>
        <v>422250</v>
      </c>
      <c r="J224" s="25"/>
    </row>
    <row r="225" spans="1:7" ht="15">
      <c r="A225" s="17">
        <v>2</v>
      </c>
      <c r="B225" s="67" t="s">
        <v>56</v>
      </c>
      <c r="C225" s="22"/>
      <c r="D225" s="22"/>
      <c r="E225" s="17"/>
      <c r="F225" s="17"/>
      <c r="G225" s="18"/>
    </row>
    <row r="226" spans="1:7" ht="15">
      <c r="A226" s="20" t="s">
        <v>44</v>
      </c>
      <c r="B226" s="18" t="s">
        <v>154</v>
      </c>
      <c r="C226" s="17" t="s">
        <v>155</v>
      </c>
      <c r="D226" s="16" t="s">
        <v>156</v>
      </c>
      <c r="E226" s="17">
        <v>840</v>
      </c>
      <c r="F226" s="17" t="s">
        <v>42</v>
      </c>
      <c r="G226" s="19">
        <f>E226</f>
        <v>840</v>
      </c>
    </row>
    <row r="227" spans="1:7" ht="15">
      <c r="A227" s="20" t="s">
        <v>159</v>
      </c>
      <c r="B227" s="67" t="s">
        <v>57</v>
      </c>
      <c r="C227" s="22"/>
      <c r="D227" s="22"/>
      <c r="E227" s="17"/>
      <c r="F227" s="17"/>
      <c r="G227" s="18"/>
    </row>
    <row r="228" spans="1:7" ht="45">
      <c r="A228" s="20" t="s">
        <v>45</v>
      </c>
      <c r="B228" s="18" t="s">
        <v>157</v>
      </c>
      <c r="C228" s="17" t="s">
        <v>141</v>
      </c>
      <c r="D228" s="16" t="s">
        <v>156</v>
      </c>
      <c r="E228" s="19">
        <f>E224/E226</f>
        <v>502.67857142857144</v>
      </c>
      <c r="F228" s="17" t="s">
        <v>42</v>
      </c>
      <c r="G228" s="19">
        <f>E228</f>
        <v>502.67857142857144</v>
      </c>
    </row>
    <row r="229" spans="1:7" ht="15">
      <c r="A229" s="20" t="s">
        <v>158</v>
      </c>
      <c r="B229" s="67" t="s">
        <v>58</v>
      </c>
      <c r="C229" s="22"/>
      <c r="D229" s="22"/>
      <c r="E229" s="22"/>
      <c r="F229" s="22"/>
      <c r="G229" s="17"/>
    </row>
    <row r="230" spans="1:7" ht="30">
      <c r="A230" s="20" t="s">
        <v>46</v>
      </c>
      <c r="B230" s="18" t="s">
        <v>212</v>
      </c>
      <c r="C230" s="17" t="s">
        <v>47</v>
      </c>
      <c r="D230" s="16" t="s">
        <v>156</v>
      </c>
      <c r="E230" s="17">
        <v>100</v>
      </c>
      <c r="F230" s="17" t="s">
        <v>42</v>
      </c>
      <c r="G230" s="17">
        <v>100</v>
      </c>
    </row>
    <row r="231" spans="1:7" ht="15" customHeight="1">
      <c r="A231" s="20"/>
      <c r="B231" s="93" t="s">
        <v>228</v>
      </c>
      <c r="C231" s="93"/>
      <c r="D231" s="93"/>
      <c r="E231" s="93"/>
      <c r="F231" s="93"/>
      <c r="G231" s="93"/>
    </row>
    <row r="232" spans="1:7" ht="15" customHeight="1">
      <c r="A232" s="17"/>
      <c r="B232" s="101" t="s">
        <v>229</v>
      </c>
      <c r="C232" s="101"/>
      <c r="D232" s="101"/>
      <c r="E232" s="101"/>
      <c r="F232" s="101"/>
      <c r="G232" s="101"/>
    </row>
    <row r="233" spans="1:7" ht="15">
      <c r="A233" s="17">
        <v>1</v>
      </c>
      <c r="B233" s="29" t="s">
        <v>55</v>
      </c>
      <c r="C233" s="16"/>
      <c r="D233" s="16"/>
      <c r="E233" s="17"/>
      <c r="F233" s="17"/>
      <c r="G233" s="17"/>
    </row>
    <row r="234" spans="1:7" ht="30" customHeight="1">
      <c r="A234" s="20" t="s">
        <v>43</v>
      </c>
      <c r="B234" s="18" t="s">
        <v>216</v>
      </c>
      <c r="C234" s="17" t="s">
        <v>54</v>
      </c>
      <c r="D234" s="17" t="s">
        <v>169</v>
      </c>
      <c r="E234" s="19">
        <v>10040000</v>
      </c>
      <c r="F234" s="24" t="s">
        <v>42</v>
      </c>
      <c r="G234" s="19">
        <f>E234</f>
        <v>10040000</v>
      </c>
    </row>
    <row r="235" spans="1:7" ht="15">
      <c r="A235" s="17">
        <v>2</v>
      </c>
      <c r="B235" s="67" t="s">
        <v>56</v>
      </c>
      <c r="C235" s="17"/>
      <c r="D235" s="17"/>
      <c r="E235" s="17"/>
      <c r="F235" s="17"/>
      <c r="G235" s="17"/>
    </row>
    <row r="236" spans="1:7" ht="30">
      <c r="A236" s="20" t="s">
        <v>44</v>
      </c>
      <c r="B236" s="18" t="s">
        <v>213</v>
      </c>
      <c r="C236" s="17" t="s">
        <v>214</v>
      </c>
      <c r="D236" s="17" t="s">
        <v>170</v>
      </c>
      <c r="E236" s="19">
        <v>434.46</v>
      </c>
      <c r="F236" s="17" t="s">
        <v>42</v>
      </c>
      <c r="G236" s="19">
        <f>E236</f>
        <v>434.46</v>
      </c>
    </row>
    <row r="237" spans="1:7" ht="15">
      <c r="A237" s="20" t="s">
        <v>159</v>
      </c>
      <c r="B237" s="67" t="s">
        <v>57</v>
      </c>
      <c r="C237" s="17"/>
      <c r="D237" s="17"/>
      <c r="E237" s="17"/>
      <c r="F237" s="17"/>
      <c r="G237" s="17"/>
    </row>
    <row r="238" spans="1:7" ht="30">
      <c r="A238" s="20" t="s">
        <v>45</v>
      </c>
      <c r="B238" s="18" t="s">
        <v>215</v>
      </c>
      <c r="C238" s="17" t="s">
        <v>54</v>
      </c>
      <c r="D238" s="17" t="s">
        <v>156</v>
      </c>
      <c r="E238" s="19">
        <f>E234/E236</f>
        <v>23109.146987064403</v>
      </c>
      <c r="F238" s="17" t="s">
        <v>42</v>
      </c>
      <c r="G238" s="19">
        <f>G234/G236</f>
        <v>23109.146987064403</v>
      </c>
    </row>
    <row r="239" spans="1:7" ht="15">
      <c r="A239" s="20" t="s">
        <v>158</v>
      </c>
      <c r="B239" s="67" t="s">
        <v>58</v>
      </c>
      <c r="C239" s="22"/>
      <c r="D239" s="22"/>
      <c r="E239" s="22"/>
      <c r="F239" s="17"/>
      <c r="G239" s="17"/>
    </row>
    <row r="240" spans="1:7" ht="30">
      <c r="A240" s="20" t="s">
        <v>46</v>
      </c>
      <c r="B240" s="23" t="s">
        <v>59</v>
      </c>
      <c r="C240" s="17" t="s">
        <v>47</v>
      </c>
      <c r="D240" s="17" t="s">
        <v>174</v>
      </c>
      <c r="E240" s="17">
        <v>100</v>
      </c>
      <c r="F240" s="17" t="s">
        <v>42</v>
      </c>
      <c r="G240" s="17">
        <v>100</v>
      </c>
    </row>
    <row r="241" spans="1:7" ht="15">
      <c r="A241" s="22"/>
      <c r="B241" s="101" t="s">
        <v>230</v>
      </c>
      <c r="C241" s="101"/>
      <c r="D241" s="101"/>
      <c r="E241" s="101"/>
      <c r="F241" s="101"/>
      <c r="G241" s="101"/>
    </row>
    <row r="242" spans="1:7" ht="15">
      <c r="A242" s="17">
        <v>1</v>
      </c>
      <c r="B242" s="29" t="s">
        <v>55</v>
      </c>
      <c r="C242" s="16"/>
      <c r="D242" s="16"/>
      <c r="E242" s="17"/>
      <c r="F242" s="17"/>
      <c r="G242" s="17"/>
    </row>
    <row r="243" spans="1:7" ht="45" customHeight="1">
      <c r="A243" s="20" t="s">
        <v>43</v>
      </c>
      <c r="B243" s="18" t="s">
        <v>171</v>
      </c>
      <c r="C243" s="17" t="s">
        <v>54</v>
      </c>
      <c r="D243" s="17" t="s">
        <v>169</v>
      </c>
      <c r="E243" s="19">
        <v>3060000</v>
      </c>
      <c r="F243" s="17" t="s">
        <v>42</v>
      </c>
      <c r="G243" s="19">
        <f>E243</f>
        <v>3060000</v>
      </c>
    </row>
    <row r="244" spans="1:7" ht="15">
      <c r="A244" s="17">
        <v>2</v>
      </c>
      <c r="B244" s="67" t="s">
        <v>56</v>
      </c>
      <c r="C244" s="17"/>
      <c r="D244" s="17"/>
      <c r="E244" s="17"/>
      <c r="F244" s="17"/>
      <c r="G244" s="17"/>
    </row>
    <row r="245" spans="1:7" ht="30">
      <c r="A245" s="20" t="s">
        <v>44</v>
      </c>
      <c r="B245" s="18" t="s">
        <v>172</v>
      </c>
      <c r="C245" s="17" t="s">
        <v>96</v>
      </c>
      <c r="D245" s="17" t="s">
        <v>170</v>
      </c>
      <c r="E245" s="17">
        <v>40</v>
      </c>
      <c r="F245" s="17" t="s">
        <v>42</v>
      </c>
      <c r="G245" s="17">
        <f>E245</f>
        <v>40</v>
      </c>
    </row>
    <row r="246" spans="1:7" ht="15">
      <c r="A246" s="20" t="s">
        <v>159</v>
      </c>
      <c r="B246" s="67" t="s">
        <v>57</v>
      </c>
      <c r="C246" s="17"/>
      <c r="D246" s="17"/>
      <c r="E246" s="17"/>
      <c r="F246" s="17"/>
      <c r="G246" s="17"/>
    </row>
    <row r="247" spans="1:7" ht="30">
      <c r="A247" s="20" t="s">
        <v>45</v>
      </c>
      <c r="B247" s="18" t="s">
        <v>173</v>
      </c>
      <c r="C247" s="17" t="s">
        <v>54</v>
      </c>
      <c r="D247" s="17" t="s">
        <v>156</v>
      </c>
      <c r="E247" s="19">
        <f>E243/E245</f>
        <v>76500</v>
      </c>
      <c r="F247" s="17" t="s">
        <v>42</v>
      </c>
      <c r="G247" s="19">
        <f>G243/G245</f>
        <v>76500</v>
      </c>
    </row>
    <row r="248" spans="1:7" ht="15">
      <c r="A248" s="20" t="s">
        <v>158</v>
      </c>
      <c r="B248" s="67" t="s">
        <v>58</v>
      </c>
      <c r="C248" s="22"/>
      <c r="D248" s="22"/>
      <c r="E248" s="22"/>
      <c r="F248" s="17"/>
      <c r="G248" s="17"/>
    </row>
    <row r="249" spans="1:7" ht="30">
      <c r="A249" s="20" t="s">
        <v>46</v>
      </c>
      <c r="B249" s="23" t="s">
        <v>59</v>
      </c>
      <c r="C249" s="17" t="s">
        <v>47</v>
      </c>
      <c r="D249" s="17" t="s">
        <v>174</v>
      </c>
      <c r="E249" s="17">
        <v>100</v>
      </c>
      <c r="F249" s="17" t="s">
        <v>42</v>
      </c>
      <c r="G249" s="17">
        <v>100</v>
      </c>
    </row>
    <row r="250" spans="1:7" ht="15" customHeight="1">
      <c r="A250" s="74"/>
      <c r="B250" s="114" t="s">
        <v>353</v>
      </c>
      <c r="C250" s="115"/>
      <c r="D250" s="115"/>
      <c r="E250" s="115"/>
      <c r="F250" s="115"/>
      <c r="G250" s="116"/>
    </row>
    <row r="251" spans="1:7" ht="15">
      <c r="A251" s="74">
        <v>1</v>
      </c>
      <c r="B251" s="29" t="s">
        <v>55</v>
      </c>
      <c r="C251" s="17"/>
      <c r="D251" s="17"/>
      <c r="E251" s="17"/>
      <c r="F251" s="17"/>
      <c r="G251" s="22"/>
    </row>
    <row r="252" spans="1:7" ht="45" customHeight="1">
      <c r="A252" s="20" t="s">
        <v>43</v>
      </c>
      <c r="B252" s="18" t="s">
        <v>259</v>
      </c>
      <c r="C252" s="16" t="s">
        <v>54</v>
      </c>
      <c r="D252" s="16" t="s">
        <v>169</v>
      </c>
      <c r="E252" s="30">
        <v>2500000</v>
      </c>
      <c r="F252" s="17" t="s">
        <v>42</v>
      </c>
      <c r="G252" s="30">
        <f>E252</f>
        <v>2500000</v>
      </c>
    </row>
    <row r="253" spans="1:7" ht="15">
      <c r="A253" s="20">
        <v>2</v>
      </c>
      <c r="B253" s="29" t="s">
        <v>56</v>
      </c>
      <c r="C253" s="17"/>
      <c r="D253" s="17"/>
      <c r="E253" s="31"/>
      <c r="F253" s="31"/>
      <c r="G253" s="31"/>
    </row>
    <row r="254" spans="1:7" ht="15">
      <c r="A254" s="20" t="s">
        <v>44</v>
      </c>
      <c r="B254" s="23" t="s">
        <v>260</v>
      </c>
      <c r="C254" s="16" t="s">
        <v>142</v>
      </c>
      <c r="D254" s="16" t="s">
        <v>307</v>
      </c>
      <c r="E254" s="30">
        <v>318.7</v>
      </c>
      <c r="F254" s="16" t="s">
        <v>42</v>
      </c>
      <c r="G254" s="30">
        <v>318.7</v>
      </c>
    </row>
    <row r="255" spans="1:7" ht="15">
      <c r="A255" s="20">
        <v>3</v>
      </c>
      <c r="B255" s="29" t="s">
        <v>57</v>
      </c>
      <c r="C255" s="17"/>
      <c r="D255" s="17"/>
      <c r="E255" s="31"/>
      <c r="F255" s="31"/>
      <c r="G255" s="31"/>
    </row>
    <row r="256" spans="1:7" ht="30">
      <c r="A256" s="20" t="s">
        <v>45</v>
      </c>
      <c r="B256" s="18" t="s">
        <v>261</v>
      </c>
      <c r="C256" s="16" t="s">
        <v>54</v>
      </c>
      <c r="D256" s="16" t="s">
        <v>156</v>
      </c>
      <c r="E256" s="30">
        <f>E252/E254</f>
        <v>7844.367743959837</v>
      </c>
      <c r="F256" s="16" t="s">
        <v>42</v>
      </c>
      <c r="G256" s="30">
        <f>G252/G254</f>
        <v>7844.367743959837</v>
      </c>
    </row>
    <row r="257" spans="1:7" ht="15">
      <c r="A257" s="20">
        <v>4</v>
      </c>
      <c r="B257" s="29" t="s">
        <v>58</v>
      </c>
      <c r="C257" s="17"/>
      <c r="D257" s="17"/>
      <c r="E257" s="31"/>
      <c r="F257" s="31"/>
      <c r="G257" s="31"/>
    </row>
    <row r="258" spans="1:7" ht="30">
      <c r="A258" s="20" t="s">
        <v>46</v>
      </c>
      <c r="B258" s="23" t="s">
        <v>59</v>
      </c>
      <c r="C258" s="17" t="s">
        <v>47</v>
      </c>
      <c r="D258" s="16" t="s">
        <v>174</v>
      </c>
      <c r="E258" s="17">
        <v>100</v>
      </c>
      <c r="F258" s="17" t="s">
        <v>42</v>
      </c>
      <c r="G258" s="17">
        <v>100</v>
      </c>
    </row>
    <row r="259" spans="1:7" ht="15">
      <c r="A259" s="16"/>
      <c r="B259" s="101" t="s">
        <v>354</v>
      </c>
      <c r="C259" s="101"/>
      <c r="D259" s="101"/>
      <c r="E259" s="101"/>
      <c r="F259" s="101"/>
      <c r="G259" s="101"/>
    </row>
    <row r="260" spans="1:7" ht="15">
      <c r="A260" s="16">
        <v>1</v>
      </c>
      <c r="B260" s="29" t="s">
        <v>55</v>
      </c>
      <c r="C260" s="17"/>
      <c r="D260" s="17"/>
      <c r="E260" s="17"/>
      <c r="F260" s="17"/>
      <c r="G260" s="22"/>
    </row>
    <row r="261" spans="1:7" ht="45.75" customHeight="1">
      <c r="A261" s="20" t="s">
        <v>43</v>
      </c>
      <c r="B261" s="18" t="s">
        <v>269</v>
      </c>
      <c r="C261" s="16" t="s">
        <v>54</v>
      </c>
      <c r="D261" s="16" t="s">
        <v>169</v>
      </c>
      <c r="E261" s="30">
        <v>600000</v>
      </c>
      <c r="F261" s="17" t="s">
        <v>42</v>
      </c>
      <c r="G261" s="19">
        <f>E261</f>
        <v>600000</v>
      </c>
    </row>
    <row r="262" spans="1:7" ht="15">
      <c r="A262" s="20">
        <v>2</v>
      </c>
      <c r="B262" s="29" t="s">
        <v>56</v>
      </c>
      <c r="C262" s="17"/>
      <c r="D262" s="17"/>
      <c r="E262" s="31"/>
      <c r="F262" s="31"/>
      <c r="G262" s="18"/>
    </row>
    <row r="263" spans="1:7" ht="45">
      <c r="A263" s="20" t="s">
        <v>44</v>
      </c>
      <c r="B263" s="23" t="s">
        <v>270</v>
      </c>
      <c r="C263" s="16" t="s">
        <v>318</v>
      </c>
      <c r="D263" s="16" t="s">
        <v>156</v>
      </c>
      <c r="E263" s="16">
        <v>180</v>
      </c>
      <c r="F263" s="16" t="s">
        <v>42</v>
      </c>
      <c r="G263" s="19">
        <f>E263</f>
        <v>180</v>
      </c>
    </row>
    <row r="264" spans="1:7" ht="15">
      <c r="A264" s="20">
        <v>3</v>
      </c>
      <c r="B264" s="29" t="s">
        <v>57</v>
      </c>
      <c r="C264" s="17"/>
      <c r="D264" s="17"/>
      <c r="E264" s="31"/>
      <c r="F264" s="31"/>
      <c r="G264" s="18"/>
    </row>
    <row r="265" spans="1:7" ht="15">
      <c r="A265" s="20" t="s">
        <v>45</v>
      </c>
      <c r="B265" s="18" t="s">
        <v>271</v>
      </c>
      <c r="C265" s="16" t="s">
        <v>54</v>
      </c>
      <c r="D265" s="16" t="s">
        <v>156</v>
      </c>
      <c r="E265" s="30">
        <f>E261/E263</f>
        <v>3333.3333333333335</v>
      </c>
      <c r="F265" s="16" t="s">
        <v>42</v>
      </c>
      <c r="G265" s="19">
        <f>E265</f>
        <v>3333.3333333333335</v>
      </c>
    </row>
    <row r="266" spans="1:7" ht="15">
      <c r="A266" s="20">
        <v>4</v>
      </c>
      <c r="B266" s="29" t="s">
        <v>58</v>
      </c>
      <c r="C266" s="17"/>
      <c r="D266" s="17"/>
      <c r="E266" s="31"/>
      <c r="F266" s="31"/>
      <c r="G266" s="31"/>
    </row>
    <row r="267" spans="1:7" ht="15">
      <c r="A267" s="20" t="s">
        <v>46</v>
      </c>
      <c r="B267" s="23" t="s">
        <v>319</v>
      </c>
      <c r="C267" s="17" t="s">
        <v>47</v>
      </c>
      <c r="D267" s="16" t="s">
        <v>174</v>
      </c>
      <c r="E267" s="17">
        <v>100</v>
      </c>
      <c r="F267" s="17" t="s">
        <v>42</v>
      </c>
      <c r="G267" s="17">
        <v>100</v>
      </c>
    </row>
    <row r="268" spans="1:2" ht="15.75">
      <c r="A268" s="111"/>
      <c r="B268" s="111"/>
    </row>
    <row r="269" spans="1:7" ht="50.25" customHeight="1">
      <c r="A269" s="97" t="s">
        <v>313</v>
      </c>
      <c r="B269" s="97"/>
      <c r="C269" s="97"/>
      <c r="D269" s="97"/>
      <c r="E269" s="53"/>
      <c r="F269" s="96" t="s">
        <v>312</v>
      </c>
      <c r="G269" s="96"/>
    </row>
    <row r="270" spans="1:7" ht="15.75" customHeight="1">
      <c r="A270" s="98" t="s">
        <v>51</v>
      </c>
      <c r="B270" s="98"/>
      <c r="C270" s="98"/>
      <c r="D270" s="54"/>
      <c r="E270" s="55" t="s">
        <v>24</v>
      </c>
      <c r="F270" s="95" t="s">
        <v>220</v>
      </c>
      <c r="G270" s="95"/>
    </row>
    <row r="271" spans="1:4" ht="15">
      <c r="A271" s="98"/>
      <c r="B271" s="98"/>
      <c r="C271" s="98"/>
      <c r="D271" s="54"/>
    </row>
    <row r="272" spans="1:2" ht="8.25" customHeight="1">
      <c r="A272" s="56"/>
      <c r="B272" s="14"/>
    </row>
    <row r="273" spans="1:5" ht="15.75">
      <c r="A273" s="88" t="s">
        <v>25</v>
      </c>
      <c r="B273" s="88"/>
      <c r="C273" s="14"/>
      <c r="E273" s="14"/>
    </row>
    <row r="274" spans="1:5" ht="31.5" customHeight="1">
      <c r="A274" s="100" t="s">
        <v>48</v>
      </c>
      <c r="B274" s="82"/>
      <c r="C274" s="82"/>
      <c r="D274" s="82"/>
      <c r="E274" s="14"/>
    </row>
    <row r="275" spans="1:5" ht="15.75">
      <c r="A275" s="99" t="s">
        <v>49</v>
      </c>
      <c r="B275" s="99"/>
      <c r="C275" s="99"/>
      <c r="D275" s="65"/>
      <c r="E275" s="14"/>
    </row>
    <row r="276" spans="1:7" ht="49.5" customHeight="1">
      <c r="A276" s="97" t="s">
        <v>330</v>
      </c>
      <c r="B276" s="82"/>
      <c r="C276" s="82"/>
      <c r="D276" s="82"/>
      <c r="E276" s="53"/>
      <c r="F276" s="96" t="s">
        <v>314</v>
      </c>
      <c r="G276" s="96"/>
    </row>
    <row r="277" spans="1:7" ht="24.75" customHeight="1">
      <c r="A277" s="98" t="s">
        <v>50</v>
      </c>
      <c r="B277" s="98"/>
      <c r="C277" s="98"/>
      <c r="D277" s="54"/>
      <c r="E277" s="55" t="s">
        <v>24</v>
      </c>
      <c r="F277" s="95" t="s">
        <v>220</v>
      </c>
      <c r="G277" s="95"/>
    </row>
    <row r="278" spans="1:7" ht="3.75" customHeight="1" hidden="1">
      <c r="A278" s="68"/>
      <c r="B278" s="68"/>
      <c r="C278" s="68"/>
      <c r="D278" s="54"/>
      <c r="E278" s="55"/>
      <c r="F278" s="57"/>
      <c r="G278" s="57"/>
    </row>
    <row r="279" spans="1:3" ht="15.75" customHeight="1">
      <c r="A279" s="88" t="s">
        <v>331</v>
      </c>
      <c r="B279" s="88"/>
      <c r="C279" s="88"/>
    </row>
    <row r="280" spans="1:2" ht="11.25" customHeight="1">
      <c r="A280" s="99" t="s">
        <v>52</v>
      </c>
      <c r="B280" s="99"/>
    </row>
    <row r="281" ht="15">
      <c r="A281" s="58" t="s">
        <v>53</v>
      </c>
    </row>
  </sheetData>
  <sheetProtection/>
  <mergeCells count="84">
    <mergeCell ref="B46:D46"/>
    <mergeCell ref="B44:D44"/>
    <mergeCell ref="B259:G259"/>
    <mergeCell ref="B250:G250"/>
    <mergeCell ref="B61:G61"/>
    <mergeCell ref="B157:G157"/>
    <mergeCell ref="B55:D55"/>
    <mergeCell ref="B56:D56"/>
    <mergeCell ref="B58:D58"/>
    <mergeCell ref="A48:D48"/>
    <mergeCell ref="B29:G29"/>
    <mergeCell ref="B31:G31"/>
    <mergeCell ref="F270:G270"/>
    <mergeCell ref="A268:B268"/>
    <mergeCell ref="B54:D54"/>
    <mergeCell ref="B20:G20"/>
    <mergeCell ref="B27:G27"/>
    <mergeCell ref="B22:G22"/>
    <mergeCell ref="B24:G24"/>
    <mergeCell ref="B45:D45"/>
    <mergeCell ref="B34:G34"/>
    <mergeCell ref="B36:G36"/>
    <mergeCell ref="B43:D43"/>
    <mergeCell ref="B40:D40"/>
    <mergeCell ref="B41:D41"/>
    <mergeCell ref="B42:D42"/>
    <mergeCell ref="B35:G35"/>
    <mergeCell ref="A279:C279"/>
    <mergeCell ref="B47:D47"/>
    <mergeCell ref="B52:D52"/>
    <mergeCell ref="B53:D53"/>
    <mergeCell ref="A50:A51"/>
    <mergeCell ref="B50:G50"/>
    <mergeCell ref="B57:D57"/>
    <mergeCell ref="A275:C275"/>
    <mergeCell ref="A280:B280"/>
    <mergeCell ref="B176:G176"/>
    <mergeCell ref="B185:G185"/>
    <mergeCell ref="A273:B273"/>
    <mergeCell ref="A274:D274"/>
    <mergeCell ref="B232:G232"/>
    <mergeCell ref="B241:G241"/>
    <mergeCell ref="A277:C277"/>
    <mergeCell ref="A276:D276"/>
    <mergeCell ref="K17:M17"/>
    <mergeCell ref="B19:G19"/>
    <mergeCell ref="B222:G222"/>
    <mergeCell ref="B194:G194"/>
    <mergeCell ref="B213:G213"/>
    <mergeCell ref="B231:G231"/>
    <mergeCell ref="B195:G195"/>
    <mergeCell ref="B25:G25"/>
    <mergeCell ref="B32:G32"/>
    <mergeCell ref="B33:G33"/>
    <mergeCell ref="C15:F15"/>
    <mergeCell ref="A59:D59"/>
    <mergeCell ref="B158:G158"/>
    <mergeCell ref="B167:G167"/>
    <mergeCell ref="B65:G65"/>
    <mergeCell ref="F277:G277"/>
    <mergeCell ref="F276:G276"/>
    <mergeCell ref="A269:D269"/>
    <mergeCell ref="A270:C271"/>
    <mergeCell ref="F269:G269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</mergeCells>
  <printOptions horizontalCentered="1"/>
  <pageMargins left="0.7086614173228347" right="0.7086614173228347" top="0.7874015748031497" bottom="0.3937007874015748" header="0.31496062992125984" footer="0.31496062992125984"/>
  <pageSetup fitToHeight="20" horizontalDpi="600" verticalDpi="600" orientation="landscape" paperSize="9" scale="86" r:id="rId1"/>
  <rowBreaks count="2" manualBreakCount="2">
    <brk id="49" max="6" man="1"/>
    <brk id="2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2022-02-04T11:28:42Z</cp:lastPrinted>
  <dcterms:created xsi:type="dcterms:W3CDTF">2018-12-28T08:43:53Z</dcterms:created>
  <dcterms:modified xsi:type="dcterms:W3CDTF">2022-02-04T11:32:06Z</dcterms:modified>
  <cp:category/>
  <cp:version/>
  <cp:contentType/>
  <cp:contentStatus/>
</cp:coreProperties>
</file>