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tabRatio="443" activeTab="0"/>
  </bookViews>
  <sheets>
    <sheet name="2018" sheetId="1" r:id="rId1"/>
  </sheets>
  <externalReferences>
    <externalReference r:id="rId4"/>
  </externalReferences>
  <definedNames>
    <definedName name="_xlnm.Print_Area" localSheetId="0">'2018'!$A$1:$Q$153</definedName>
  </definedNames>
  <calcPr fullCalcOnLoad="1"/>
</workbook>
</file>

<file path=xl/sharedStrings.xml><?xml version="1.0" encoding="utf-8"?>
<sst xmlns="http://schemas.openxmlformats.org/spreadsheetml/2006/main" count="452" uniqueCount="126">
  <si>
    <t xml:space="preserve">ЗВІТ </t>
  </si>
  <si>
    <t>Відділ охорони здоров'я Мелітопольської міської ради Запорізької області</t>
  </si>
  <si>
    <t xml:space="preserve"> (КПКВК МБ)</t>
  </si>
  <si>
    <r>
      <t xml:space="preserve">        </t>
    </r>
    <r>
      <rPr>
        <sz val="10"/>
        <rFont val="Times New Roman"/>
        <family val="1"/>
      </rPr>
      <t>(найменування головного розпорядника)</t>
    </r>
  </si>
  <si>
    <t>(КПКВК МБ)</t>
  </si>
  <si>
    <t xml:space="preserve">                              (найменування відповідального виконавця)</t>
  </si>
  <si>
    <t>Відхилення</t>
  </si>
  <si>
    <t>загальний фонд</t>
  </si>
  <si>
    <t>спеціальний фонд</t>
  </si>
  <si>
    <t>№ з/п</t>
  </si>
  <si>
    <t>-</t>
  </si>
  <si>
    <t>Показники</t>
  </si>
  <si>
    <t>Одиниця виміру</t>
  </si>
  <si>
    <t>Джерело інформації</t>
  </si>
  <si>
    <t>затрат</t>
  </si>
  <si>
    <t>2</t>
  </si>
  <si>
    <t>продукту</t>
  </si>
  <si>
    <t>3</t>
  </si>
  <si>
    <t>ефективності</t>
  </si>
  <si>
    <t>1</t>
  </si>
  <si>
    <t>Мелітопольської міської ради</t>
  </si>
  <si>
    <t>Запорізької області</t>
  </si>
  <si>
    <t>________________</t>
  </si>
  <si>
    <t>(підпис)</t>
  </si>
  <si>
    <t>Головний бухгалтер відділу охорони здоров'я</t>
  </si>
  <si>
    <t>Начальник відділу охорони здоров'я</t>
  </si>
  <si>
    <t>Усього</t>
  </si>
  <si>
    <r>
      <t xml:space="preserve">1. </t>
    </r>
    <r>
      <rPr>
        <u val="single"/>
        <sz val="12"/>
        <rFont val="Times New Roman"/>
        <family val="1"/>
      </rPr>
      <t xml:space="preserve"> 0700000</t>
    </r>
  </si>
  <si>
    <r>
      <t xml:space="preserve">2. </t>
    </r>
    <r>
      <rPr>
        <u val="single"/>
        <sz val="12"/>
        <rFont val="Times New Roman"/>
        <family val="1"/>
      </rPr>
      <t>0710000</t>
    </r>
  </si>
  <si>
    <t>(КФКВК)                               (найменування  бюджетної програми)</t>
  </si>
  <si>
    <t>4</t>
  </si>
  <si>
    <t>Якості</t>
  </si>
  <si>
    <t>%</t>
  </si>
  <si>
    <t>4.1</t>
  </si>
  <si>
    <t>усього</t>
  </si>
  <si>
    <t>Напрями використання бюджетниї коштів</t>
  </si>
  <si>
    <t xml:space="preserve">Затверджено у паспорті бюджетної програми </t>
  </si>
  <si>
    <t>розрахунок</t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</si>
  <si>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</si>
  <si>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Ціль державної політики</t>
  </si>
  <si>
    <t>Мета бюджетної програми</t>
  </si>
  <si>
    <t>Завдання бюджетної програми</t>
  </si>
  <si>
    <t>Завдання</t>
  </si>
  <si>
    <t>4.Цілі державної політики, на досягнення яких спрямована реалізація міської програми</t>
  </si>
  <si>
    <t>5.</t>
  </si>
  <si>
    <t>6.</t>
  </si>
  <si>
    <t>7.  Видатки (надані кредити з бюджету) та напрями використання бюджетних коштів за бюджетною програмою</t>
  </si>
  <si>
    <t>гривень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</si>
  <si>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</si>
  <si>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</si>
  <si>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</si>
  <si>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</si>
  <si>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показники,досягнуті за рахунок касових видатків(наданих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</si>
  <si>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</si>
  <si>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</si>
  <si>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r>
      <t xml:space="preserve">* </t>
    </r>
    <r>
      <rPr>
        <sz val="10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</si>
  <si>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(ініціали/ініціал, прізвище)</t>
  </si>
  <si>
    <r>
      <t>3.</t>
    </r>
    <r>
      <rPr>
        <u val="single"/>
        <sz val="12"/>
        <rFont val="Times New Roman"/>
        <family val="1"/>
      </rPr>
      <t xml:space="preserve"> 0712151</t>
    </r>
  </si>
  <si>
    <t xml:space="preserve">   0763        Забезпечення діяльності інших закладів у сфері охорони здоров'я</t>
  </si>
  <si>
    <t xml:space="preserve">Забезпечення достовірних даних державної статистики причин смерті, здійснення аналізу недоліків у діагностиці та лікуванні населення. Прийняття управлінських рішень шляхом збору, обробки та аналізу фінансових та статистичних показників підзвітних закладів охорони здоров'я м. Мелітополя.    </t>
  </si>
  <si>
    <t xml:space="preserve">Інформаційно-аналітичне забезпечення закладів охорони здоров'я </t>
  </si>
  <si>
    <t>Окремі заходи по реалізації державних (регіональних) програм, не віднесені до заходів розвитку,в т.ч. здійснення заходів у сфері інформатизації.</t>
  </si>
  <si>
    <t>Субсидії та поточні трансфери підприємства (установам, організаціям)</t>
  </si>
  <si>
    <t>кількість закладів</t>
  </si>
  <si>
    <t>од.</t>
  </si>
  <si>
    <t>Звітність установи</t>
  </si>
  <si>
    <t>Збільшення документообігу</t>
  </si>
  <si>
    <t xml:space="preserve">Забезпечення комплексної, медичної, соціальної психолого-педагогічної, фізичної, фізкультурно-спортивної реабілітації, трудової та соціальної адаптації будь-яких осіб, у тому числі дітей та осіб з інвалідністю. Прийняття управлінських рішень шляхом збору, обробки та аналізу фінансових та статистичних показників підзвітних закладів охорони здоров'я м. Мелітополя.    </t>
  </si>
  <si>
    <t>Фінансова підтримка на здійснення заходів, спрямованих на забезпечення надання медичної, фізичної, психолого-педагогічної, соціальної реабілітації та трудової реабілітації</t>
  </si>
  <si>
    <t>Інформаційно-аналітичне забезпечення закладів охорони здоров'я</t>
  </si>
  <si>
    <t>Кількість закладів</t>
  </si>
  <si>
    <t>Кількість штатних одиниць, у тому числі:</t>
  </si>
  <si>
    <t>чоловіки</t>
  </si>
  <si>
    <t>жінки</t>
  </si>
  <si>
    <t>із загальної чисельності особи з інвалідністю</t>
  </si>
  <si>
    <t>Із загальною штатної чисельності:</t>
  </si>
  <si>
    <t>керівники, у тому числі:</t>
  </si>
  <si>
    <t>лікарі, у тому числі:</t>
  </si>
  <si>
    <t>Всього обсяг видатків на надання інформаційно-аналітичного забезпечення закладів охорони здоров'я</t>
  </si>
  <si>
    <t>Кошторис</t>
  </si>
  <si>
    <t>5</t>
  </si>
  <si>
    <t>Обсяг видатків на оплату праці і нарахування на заробітну плату керівних працівників, у тому числі:</t>
  </si>
  <si>
    <t>Обсяг видатків на оплату праці і нарахування на заробітну плату, у тому числі:</t>
  </si>
  <si>
    <t>Обсяг видатків на оплату праці і нарахування на заробітну плату лікарів, у тому числі:</t>
  </si>
  <si>
    <t>грн.</t>
  </si>
  <si>
    <t xml:space="preserve">6 </t>
  </si>
  <si>
    <t>Обсяг видатків на оплатуінших послуг (крім комунальних)</t>
  </si>
  <si>
    <t>Кількість звітних форм</t>
  </si>
  <si>
    <t>Кількість аналітичних довідок, методичних рекомендацій, письмових роз'яснень, довідників, іншої інформації</t>
  </si>
  <si>
    <t>Кількість проведених статистичних ревізій, перевірок, участі у комплексних комісіях</t>
  </si>
  <si>
    <t>Середня кількість аналітичних довідок, методичних рекомендацій, письмових роз'яснень, довідників, іншої інформації на 1 працівника</t>
  </si>
  <si>
    <t>Середня кількість звітних форм на 1 працівника</t>
  </si>
  <si>
    <t>Середня заробітна плата на 1 працівника, у тому числі:</t>
  </si>
  <si>
    <t>Середня заробітна плата керівних працівників, у тому числі:</t>
  </si>
  <si>
    <t>Середня заробітна плата лікарів, у тому числі:</t>
  </si>
  <si>
    <t>якості</t>
  </si>
  <si>
    <t>Відсоток виконання надання інформаційно-аналітичного забезпечення закладів охорони здоров'я</t>
  </si>
  <si>
    <t>Міська програма "Підтримка, розвиток та співфінансування комунального некомерційного підприємства "Медичний центр комплексної реабілітації" Мелітопольської міської ради Запорізької області</t>
  </si>
  <si>
    <t>Всього обсяг видатків на забезпечення надання дорослому та дитячому населенню комплексної  реабілітації</t>
  </si>
  <si>
    <t>План використання</t>
  </si>
  <si>
    <t xml:space="preserve"> Лариса САПРИКІНА </t>
  </si>
  <si>
    <t>Юлія КОТЕНКОВА</t>
  </si>
  <si>
    <t xml:space="preserve">Обсяг видатків на оплату праці і нарахвання на заробітну плату у тому числі: </t>
  </si>
  <si>
    <t xml:space="preserve">Обсяг видатків на оплату праці і нарахвання на заробітну плату керівних працівників у тому числі: </t>
  </si>
  <si>
    <t xml:space="preserve">Обсяг видатків на оплату праці і нарахвання на заробітну плату лікарів у тому числі: </t>
  </si>
  <si>
    <t>6</t>
  </si>
  <si>
    <t>Обсяг видатків на медикаменти та перев'язувальні матеріали</t>
  </si>
  <si>
    <t>7</t>
  </si>
  <si>
    <t>Обсяг видатків на оплату комунальних послуг та енергоносіїв</t>
  </si>
  <si>
    <t>Кількість осіб, які отримали реабілітаційні послуги, з них:</t>
  </si>
  <si>
    <t>чоловіків (хлопців)</t>
  </si>
  <si>
    <t>жінок (дівчат)</t>
  </si>
  <si>
    <t>осіб</t>
  </si>
  <si>
    <t>Статистичні дані</t>
  </si>
  <si>
    <t>Середні витрати на на реабілітацію однієї особи</t>
  </si>
  <si>
    <t>Середня заробітна плата 1 працівника, у тому числі:</t>
  </si>
  <si>
    <t>Середня заробітна пдата лікарів, у тому числі:</t>
  </si>
  <si>
    <t>Відсоток охоплення осіб з інвалідністю, відвідуючи центр реабілітації</t>
  </si>
  <si>
    <t xml:space="preserve">про виконання паспорта бюджетної програми місцевого бюджету  на 01  січня  2021 року </t>
  </si>
  <si>
    <t>Збільшення обсягу видатків на оплату праці і нарахування на заробітну плату працівників виникло у зв'язку з підвищенням посадових окладів напротязі року.</t>
  </si>
  <si>
    <t>Збільшення документообігу.</t>
  </si>
  <si>
    <t>Не виконання бюджету виникло у зв’язку з економією коштів по заробітній платі у зв'язку  з виплатою лікарняних.  Не виконання бюджету по заробітній платі та нарахуваннями на заробітну плату виникло внаслідок простою працівників у зв'язку з карантином.</t>
  </si>
  <si>
    <t>Відхилення виникло внаслідок простою центру у зв'язку з карантином, неможливістю розпочати курс реабілітації.</t>
  </si>
  <si>
    <t>Відхилення виникло внаслідок простою центру у зв'язку з карантином та кадровими рішеннями</t>
  </si>
  <si>
    <t>Після проведення процедури закупівель паливних пелет для котельної виникла сума економії, яка була використана на утримання центру. Відхиленняпо заробітній платі та нарахуваннями на заробітну плату виникло внаслідок простою працівників у зв'язку з карантином.</t>
  </si>
  <si>
    <t>Не виконання бюджету по заробітній платі та нарахуваннями на заробітну плату виникло внаслідок простою працівників у зв'язку з карантином.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</si>
</sst>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#,##0.000"/>
    <numFmt numFmtId="196" formatCode="#,##0.0000"/>
    <numFmt numFmtId="197" formatCode="#,##0.00&quot;₴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49" fontId="2" fillId="0" borderId="12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53" applyFont="1" applyAlignment="1">
      <alignment horizontal="left" wrapText="1"/>
      <protection/>
    </xf>
    <xf numFmtId="0" fontId="7" fillId="0" borderId="12" xfId="0" applyNumberFormat="1" applyFont="1" applyBorder="1" applyAlignment="1">
      <alignment horizontal="left" wrapText="1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vertical="center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/>
    </xf>
    <xf numFmtId="188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0" fillId="32" borderId="15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2" borderId="3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left"/>
    </xf>
    <xf numFmtId="49" fontId="2" fillId="32" borderId="43" xfId="0" applyNumberFormat="1" applyFont="1" applyFill="1" applyBorder="1" applyAlignment="1">
      <alignment horizontal="left"/>
    </xf>
    <xf numFmtId="49" fontId="2" fillId="32" borderId="47" xfId="0" applyNumberFormat="1" applyFont="1" applyFill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8" fillId="0" borderId="0" xfId="53" applyFont="1" applyAlignment="1">
      <alignment horizontal="left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91;&#1093;&#1075;&#1072;&#1083;&#1090;&#1077;&#1088;&#1080;&#1103;%20&#1094;&#1077;&#1085;&#1090;&#1088;\2020\&#1047;&#1072;&#1088;&#1086;&#1073;&#1110;&#1090;&#1085;&#1072;%20&#1087;&#1083;&#1072;&#1090;&#1072;%202020\&#1076;&#1083;&#1103;%201%20&#1044;&#106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вартал 2020 "/>
      <sheetName val="всього 2020 рік"/>
      <sheetName val="2 квартал 2020 (2)"/>
      <sheetName val="4 квартал 2020 (2)"/>
      <sheetName val="3 квартал 2020"/>
      <sheetName val="2 квартал 2020"/>
      <sheetName val="1 квартал 2020"/>
      <sheetName val="Лист2"/>
    </sheetNames>
    <sheetDataSet>
      <sheetData sheetId="2">
        <row r="30">
          <cell r="A30">
            <v>389506.228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tabSelected="1" zoomScale="73" zoomScaleNormal="73" zoomScalePageLayoutView="0" workbookViewId="0" topLeftCell="A127">
      <selection activeCell="B149" sqref="B149"/>
    </sheetView>
  </sheetViews>
  <sheetFormatPr defaultColWidth="9.140625" defaultRowHeight="12.75"/>
  <cols>
    <col min="1" max="1" width="9.28125" style="0" bestFit="1" customWidth="1"/>
    <col min="2" max="2" width="13.00390625" style="0" customWidth="1"/>
    <col min="3" max="3" width="15.421875" style="0" customWidth="1"/>
    <col min="4" max="4" width="15.8515625" style="0" customWidth="1"/>
    <col min="6" max="6" width="10.00390625" style="0" customWidth="1"/>
    <col min="7" max="7" width="9.8515625" style="0" customWidth="1"/>
    <col min="8" max="8" width="16.57421875" style="0" customWidth="1"/>
    <col min="9" max="9" width="15.421875" style="0" customWidth="1"/>
    <col min="10" max="10" width="16.28125" style="0" customWidth="1"/>
    <col min="11" max="11" width="18.140625" style="0" customWidth="1"/>
    <col min="12" max="12" width="15.421875" style="0" customWidth="1"/>
    <col min="13" max="13" width="16.7109375" style="0" customWidth="1"/>
    <col min="14" max="14" width="17.00390625" style="0" customWidth="1"/>
    <col min="15" max="15" width="15.421875" style="0" customWidth="1"/>
    <col min="16" max="16" width="18.140625" style="0" customWidth="1"/>
    <col min="17" max="17" width="10.140625" style="0" hidden="1" customWidth="1"/>
    <col min="18" max="18" width="9.140625" style="23" customWidth="1"/>
  </cols>
  <sheetData>
    <row r="1" spans="13:17" ht="86.25" customHeight="1">
      <c r="M1" s="167" t="s">
        <v>38</v>
      </c>
      <c r="N1" s="168"/>
      <c r="O1" s="168"/>
      <c r="P1" s="168"/>
      <c r="Q1" s="168"/>
    </row>
    <row r="2" spans="1:17" ht="15.7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5.75">
      <c r="A3" s="170" t="s">
        <v>118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</row>
    <row r="5" spans="1:17" ht="18.75" customHeight="1">
      <c r="A5" s="12" t="s">
        <v>27</v>
      </c>
      <c r="B5" s="19"/>
      <c r="C5" s="19" t="s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</row>
    <row r="6" spans="1:17" ht="15.75">
      <c r="A6" s="20" t="s">
        <v>2</v>
      </c>
      <c r="B6" s="21"/>
      <c r="C6" s="17" t="s">
        <v>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</row>
    <row r="7" spans="1:17" ht="1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</row>
    <row r="8" spans="1:17" ht="15.75" customHeight="1">
      <c r="A8" s="12" t="s">
        <v>28</v>
      </c>
      <c r="B8" s="19"/>
      <c r="C8" s="171" t="s">
        <v>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"/>
      <c r="P8" s="18"/>
      <c r="Q8" s="18"/>
    </row>
    <row r="9" spans="1:17" ht="18.75" customHeight="1">
      <c r="A9" s="21" t="s">
        <v>4</v>
      </c>
      <c r="B9" s="21"/>
      <c r="C9" s="21" t="s">
        <v>5</v>
      </c>
      <c r="D9" s="21"/>
      <c r="E9" s="21"/>
      <c r="F9" s="21"/>
      <c r="G9" s="21"/>
      <c r="H9" s="17"/>
      <c r="I9" s="17"/>
      <c r="J9" s="17"/>
      <c r="K9" s="17"/>
      <c r="L9" s="17"/>
      <c r="M9" s="17"/>
      <c r="N9" s="17"/>
      <c r="O9" s="17"/>
      <c r="P9" s="18"/>
      <c r="Q9" s="18"/>
    </row>
    <row r="10" spans="1:17" ht="18.75" customHeight="1">
      <c r="A10" s="6"/>
      <c r="B10" s="172"/>
      <c r="C10" s="172"/>
      <c r="D10" s="1"/>
      <c r="E10" s="176"/>
      <c r="F10" s="176"/>
      <c r="G10" s="1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5.75">
      <c r="A11" s="12" t="s">
        <v>57</v>
      </c>
      <c r="B11" s="17"/>
      <c r="C11" s="36" t="s">
        <v>58</v>
      </c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17"/>
      <c r="O11" s="17"/>
      <c r="P11" s="18"/>
      <c r="Q11" s="18"/>
    </row>
    <row r="12" spans="1:17" ht="15.75">
      <c r="A12" s="21" t="s">
        <v>4</v>
      </c>
      <c r="B12" s="17"/>
      <c r="C12" s="22" t="s">
        <v>29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</row>
    <row r="13" spans="1:17" ht="18.75">
      <c r="A13" s="173" t="s">
        <v>43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37"/>
    </row>
    <row r="14" spans="1:17" ht="18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7"/>
    </row>
    <row r="15" spans="1:17" ht="18.75">
      <c r="A15" s="174" t="s">
        <v>9</v>
      </c>
      <c r="B15" s="174"/>
      <c r="C15" s="175" t="s">
        <v>39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39.75" customHeight="1">
      <c r="A16" s="174">
        <v>1</v>
      </c>
      <c r="B16" s="174"/>
      <c r="C16" s="177" t="s">
        <v>67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15.75">
      <c r="A17" s="21"/>
      <c r="B17" s="17"/>
      <c r="C17" s="2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</row>
    <row r="18" spans="1:17" ht="18.75">
      <c r="A18" s="34" t="s">
        <v>44</v>
      </c>
      <c r="B18" s="169" t="s">
        <v>40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7" ht="43.5" customHeight="1">
      <c r="A19" s="39"/>
      <c r="B19" s="178" t="s">
        <v>59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8.75">
      <c r="A20" s="34" t="s">
        <v>45</v>
      </c>
      <c r="B20" s="34" t="s">
        <v>41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8.75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6.5">
      <c r="A22" s="179" t="s">
        <v>9</v>
      </c>
      <c r="B22" s="179"/>
      <c r="C22" s="179"/>
      <c r="D22" s="179" t="s">
        <v>42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32.25" customHeight="1">
      <c r="A23" s="180">
        <v>1</v>
      </c>
      <c r="B23" s="181"/>
      <c r="C23" s="182"/>
      <c r="D23" s="198" t="s">
        <v>68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</row>
    <row r="24" spans="1:17" ht="16.5">
      <c r="A24" s="183">
        <v>2</v>
      </c>
      <c r="B24" s="183"/>
      <c r="C24" s="183"/>
      <c r="D24" s="184" t="s">
        <v>60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6"/>
    </row>
    <row r="25" spans="1:17" ht="15.75">
      <c r="A25" s="17"/>
      <c r="B25" s="17"/>
      <c r="C25" s="2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</row>
    <row r="26" spans="1:15" ht="18.75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 t="s">
        <v>47</v>
      </c>
    </row>
    <row r="28" spans="1:16" ht="51.75" customHeight="1">
      <c r="A28" s="160" t="s">
        <v>9</v>
      </c>
      <c r="B28" s="134" t="s">
        <v>35</v>
      </c>
      <c r="C28" s="134"/>
      <c r="D28" s="134"/>
      <c r="E28" s="134"/>
      <c r="F28" s="134"/>
      <c r="G28" s="134"/>
      <c r="H28" s="163" t="s">
        <v>36</v>
      </c>
      <c r="I28" s="163"/>
      <c r="J28" s="163"/>
      <c r="K28" s="164" t="s">
        <v>48</v>
      </c>
      <c r="L28" s="164"/>
      <c r="M28" s="164"/>
      <c r="N28" s="164" t="s">
        <v>6</v>
      </c>
      <c r="O28" s="164"/>
      <c r="P28" s="164"/>
    </row>
    <row r="29" spans="1:16" ht="12.75" customHeight="1">
      <c r="A29" s="161"/>
      <c r="B29" s="134"/>
      <c r="C29" s="134"/>
      <c r="D29" s="134"/>
      <c r="E29" s="134"/>
      <c r="F29" s="134"/>
      <c r="G29" s="134"/>
      <c r="H29" s="165" t="s">
        <v>7</v>
      </c>
      <c r="I29" s="155" t="s">
        <v>8</v>
      </c>
      <c r="J29" s="155" t="s">
        <v>34</v>
      </c>
      <c r="K29" s="155" t="s">
        <v>7</v>
      </c>
      <c r="L29" s="155" t="s">
        <v>8</v>
      </c>
      <c r="M29" s="155" t="s">
        <v>34</v>
      </c>
      <c r="N29" s="155" t="s">
        <v>7</v>
      </c>
      <c r="O29" s="155" t="s">
        <v>8</v>
      </c>
      <c r="P29" s="155" t="s">
        <v>34</v>
      </c>
    </row>
    <row r="30" spans="1:16" ht="12.75" customHeight="1">
      <c r="A30" s="162"/>
      <c r="B30" s="134"/>
      <c r="C30" s="134"/>
      <c r="D30" s="134"/>
      <c r="E30" s="134"/>
      <c r="F30" s="134"/>
      <c r="G30" s="134"/>
      <c r="H30" s="165"/>
      <c r="I30" s="155"/>
      <c r="J30" s="155"/>
      <c r="K30" s="155"/>
      <c r="L30" s="155"/>
      <c r="M30" s="155"/>
      <c r="N30" s="155"/>
      <c r="O30" s="155"/>
      <c r="P30" s="155"/>
    </row>
    <row r="31" spans="1:16" ht="20.25" customHeight="1">
      <c r="A31" s="13">
        <v>1</v>
      </c>
      <c r="B31" s="101">
        <v>2</v>
      </c>
      <c r="C31" s="102"/>
      <c r="D31" s="102"/>
      <c r="E31" s="102"/>
      <c r="F31" s="102"/>
      <c r="G31" s="103"/>
      <c r="H31" s="11">
        <v>3</v>
      </c>
      <c r="I31" s="11">
        <v>4</v>
      </c>
      <c r="J31" s="11">
        <v>5</v>
      </c>
      <c r="K31" s="11">
        <v>6</v>
      </c>
      <c r="L31" s="11">
        <v>7</v>
      </c>
      <c r="M31" s="11">
        <v>8</v>
      </c>
      <c r="N31" s="11">
        <v>9</v>
      </c>
      <c r="O31" s="11">
        <v>10</v>
      </c>
      <c r="P31" s="11">
        <v>11</v>
      </c>
    </row>
    <row r="32" spans="1:16" ht="54" customHeight="1">
      <c r="A32" s="11">
        <v>1</v>
      </c>
      <c r="B32" s="94" t="s">
        <v>61</v>
      </c>
      <c r="C32" s="95"/>
      <c r="D32" s="95"/>
      <c r="E32" s="95"/>
      <c r="F32" s="95"/>
      <c r="G32" s="96"/>
      <c r="H32" s="91">
        <v>2244800</v>
      </c>
      <c r="I32" s="91"/>
      <c r="J32" s="91">
        <f>H32+I32</f>
        <v>2244800</v>
      </c>
      <c r="K32" s="91">
        <v>2243227.72</v>
      </c>
      <c r="L32" s="91"/>
      <c r="M32" s="91">
        <f>K32+L32</f>
        <v>2243227.72</v>
      </c>
      <c r="N32" s="91">
        <f>K32-H32</f>
        <v>-1572.279999999795</v>
      </c>
      <c r="O32" s="91">
        <f>L32-I32</f>
        <v>0</v>
      </c>
      <c r="P32" s="91">
        <f>N32+O32</f>
        <v>-1572.279999999795</v>
      </c>
    </row>
    <row r="33" spans="1:16" ht="18.75">
      <c r="A33" s="11">
        <v>2</v>
      </c>
      <c r="B33" s="133" t="s">
        <v>62</v>
      </c>
      <c r="C33" s="133"/>
      <c r="D33" s="133"/>
      <c r="E33" s="133"/>
      <c r="F33" s="133"/>
      <c r="G33" s="133"/>
      <c r="H33" s="91">
        <v>3195000</v>
      </c>
      <c r="I33" s="91"/>
      <c r="J33" s="91">
        <f>H33+I33</f>
        <v>3195000</v>
      </c>
      <c r="K33" s="91">
        <v>2703881.48</v>
      </c>
      <c r="L33" s="91"/>
      <c r="M33" s="91">
        <f>K33+L33</f>
        <v>2703881.48</v>
      </c>
      <c r="N33" s="91">
        <f>K33-H33</f>
        <v>-491118.52</v>
      </c>
      <c r="O33" s="91"/>
      <c r="P33" s="91">
        <f>N33+O33</f>
        <v>-491118.52</v>
      </c>
    </row>
    <row r="34" spans="1:18" ht="20.25" customHeight="1">
      <c r="A34" s="134" t="s">
        <v>26</v>
      </c>
      <c r="B34" s="134"/>
      <c r="C34" s="134"/>
      <c r="D34" s="134"/>
      <c r="E34" s="134"/>
      <c r="F34" s="134"/>
      <c r="G34" s="134"/>
      <c r="H34" s="31">
        <f aca="true" t="shared" si="0" ref="H34:M34">H32+H33</f>
        <v>5439800</v>
      </c>
      <c r="I34" s="31">
        <f t="shared" si="0"/>
        <v>0</v>
      </c>
      <c r="J34" s="31">
        <f t="shared" si="0"/>
        <v>5439800</v>
      </c>
      <c r="K34" s="31">
        <f t="shared" si="0"/>
        <v>4947109.2</v>
      </c>
      <c r="L34" s="31">
        <f t="shared" si="0"/>
        <v>0</v>
      </c>
      <c r="M34" s="31">
        <f t="shared" si="0"/>
        <v>4947109.2</v>
      </c>
      <c r="N34" s="31">
        <f>K34-H34</f>
        <v>-492690.7999999998</v>
      </c>
      <c r="O34" s="31">
        <v>0</v>
      </c>
      <c r="P34" s="31">
        <f>N34+O34</f>
        <v>-492690.7999999998</v>
      </c>
      <c r="Q34" s="5"/>
      <c r="R34" s="30"/>
    </row>
    <row r="35" spans="1:18" ht="44.25" customHeight="1">
      <c r="A35" s="145" t="s">
        <v>121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5"/>
      <c r="R35" s="30"/>
    </row>
    <row r="36" spans="1:18" s="14" customFormat="1" ht="15.75">
      <c r="A36" s="1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24"/>
    </row>
    <row r="37" spans="1:18" s="14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47</v>
      </c>
      <c r="R37" s="24"/>
    </row>
    <row r="38" spans="1:18" s="14" customFormat="1" ht="16.5" customHeight="1">
      <c r="A38" s="160" t="s">
        <v>9</v>
      </c>
      <c r="B38" s="134" t="s">
        <v>50</v>
      </c>
      <c r="C38" s="134"/>
      <c r="D38" s="134"/>
      <c r="E38" s="134"/>
      <c r="F38" s="134"/>
      <c r="G38" s="134"/>
      <c r="H38" s="163" t="s">
        <v>36</v>
      </c>
      <c r="I38" s="163"/>
      <c r="J38" s="163"/>
      <c r="K38" s="164" t="s">
        <v>48</v>
      </c>
      <c r="L38" s="164"/>
      <c r="M38" s="164"/>
      <c r="N38" s="164" t="s">
        <v>6</v>
      </c>
      <c r="O38" s="164"/>
      <c r="P38" s="164"/>
      <c r="R38" s="24"/>
    </row>
    <row r="39" spans="1:18" s="14" customFormat="1" ht="16.5" customHeight="1">
      <c r="A39" s="161"/>
      <c r="B39" s="134"/>
      <c r="C39" s="134"/>
      <c r="D39" s="134"/>
      <c r="E39" s="134"/>
      <c r="F39" s="134"/>
      <c r="G39" s="134"/>
      <c r="H39" s="165" t="s">
        <v>7</v>
      </c>
      <c r="I39" s="155" t="s">
        <v>8</v>
      </c>
      <c r="J39" s="155" t="s">
        <v>34</v>
      </c>
      <c r="K39" s="155" t="s">
        <v>7</v>
      </c>
      <c r="L39" s="155" t="s">
        <v>8</v>
      </c>
      <c r="M39" s="155" t="s">
        <v>34</v>
      </c>
      <c r="N39" s="155" t="s">
        <v>7</v>
      </c>
      <c r="O39" s="155" t="s">
        <v>8</v>
      </c>
      <c r="P39" s="155" t="s">
        <v>34</v>
      </c>
      <c r="R39" s="24"/>
    </row>
    <row r="40" spans="1:18" s="14" customFormat="1" ht="16.5" customHeight="1">
      <c r="A40" s="162"/>
      <c r="B40" s="134"/>
      <c r="C40" s="134"/>
      <c r="D40" s="134"/>
      <c r="E40" s="134"/>
      <c r="F40" s="134"/>
      <c r="G40" s="134"/>
      <c r="H40" s="165"/>
      <c r="I40" s="155"/>
      <c r="J40" s="155"/>
      <c r="K40" s="155"/>
      <c r="L40" s="155"/>
      <c r="M40" s="155"/>
      <c r="N40" s="155"/>
      <c r="O40" s="155"/>
      <c r="P40" s="155"/>
      <c r="R40" s="24"/>
    </row>
    <row r="41" spans="1:18" s="14" customFormat="1" ht="16.5" customHeight="1">
      <c r="A41" s="13">
        <v>1</v>
      </c>
      <c r="B41" s="101">
        <v>2</v>
      </c>
      <c r="C41" s="102"/>
      <c r="D41" s="102"/>
      <c r="E41" s="102"/>
      <c r="F41" s="102"/>
      <c r="G41" s="103"/>
      <c r="H41" s="11">
        <v>3</v>
      </c>
      <c r="I41" s="11">
        <v>4</v>
      </c>
      <c r="J41" s="11">
        <v>5</v>
      </c>
      <c r="K41" s="11">
        <v>6</v>
      </c>
      <c r="L41" s="11">
        <v>7</v>
      </c>
      <c r="M41" s="11">
        <v>8</v>
      </c>
      <c r="N41" s="11">
        <v>9</v>
      </c>
      <c r="O41" s="11">
        <v>10</v>
      </c>
      <c r="P41" s="11">
        <v>11</v>
      </c>
      <c r="R41" s="24"/>
    </row>
    <row r="42" spans="1:18" s="14" customFormat="1" ht="15.75" customHeight="1">
      <c r="A42" s="11"/>
      <c r="B42" s="133"/>
      <c r="C42" s="133"/>
      <c r="D42" s="133"/>
      <c r="E42" s="133"/>
      <c r="F42" s="133"/>
      <c r="G42" s="133"/>
      <c r="H42" s="31"/>
      <c r="I42" s="31"/>
      <c r="J42" s="31"/>
      <c r="K42" s="31"/>
      <c r="L42" s="31"/>
      <c r="M42" s="31"/>
      <c r="N42" s="31"/>
      <c r="O42" s="31"/>
      <c r="P42" s="31"/>
      <c r="Q42" s="3"/>
      <c r="R42" s="24"/>
    </row>
    <row r="43" spans="1:18" s="14" customFormat="1" ht="18.75">
      <c r="A43" s="134" t="s">
        <v>26</v>
      </c>
      <c r="B43" s="134"/>
      <c r="C43" s="134"/>
      <c r="D43" s="134"/>
      <c r="E43" s="134"/>
      <c r="F43" s="134"/>
      <c r="G43" s="134"/>
      <c r="H43" s="31"/>
      <c r="I43" s="31"/>
      <c r="J43" s="31"/>
      <c r="K43" s="31"/>
      <c r="L43" s="31"/>
      <c r="M43" s="32"/>
      <c r="N43" s="31"/>
      <c r="O43" s="31"/>
      <c r="P43" s="31"/>
      <c r="Q43" s="3"/>
      <c r="R43" s="24"/>
    </row>
    <row r="44" spans="1:17" ht="15.75">
      <c r="A44" s="1" t="s">
        <v>51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</row>
    <row r="45" spans="1:17" ht="45.75" customHeight="1">
      <c r="A45" s="154" t="s">
        <v>9</v>
      </c>
      <c r="B45" s="154" t="s">
        <v>11</v>
      </c>
      <c r="C45" s="154"/>
      <c r="D45" s="154"/>
      <c r="E45" s="154"/>
      <c r="F45" s="154" t="s">
        <v>12</v>
      </c>
      <c r="G45" s="154" t="s">
        <v>13</v>
      </c>
      <c r="H45" s="154"/>
      <c r="I45" s="154" t="s">
        <v>36</v>
      </c>
      <c r="J45" s="154"/>
      <c r="K45" s="154"/>
      <c r="L45" s="156" t="s">
        <v>52</v>
      </c>
      <c r="M45" s="156"/>
      <c r="N45" s="156"/>
      <c r="O45" s="127" t="s">
        <v>6</v>
      </c>
      <c r="P45" s="128"/>
      <c r="Q45" s="66"/>
    </row>
    <row r="46" spans="1:17" ht="45.75" customHeight="1">
      <c r="A46" s="154"/>
      <c r="B46" s="154"/>
      <c r="C46" s="154"/>
      <c r="D46" s="154"/>
      <c r="E46" s="154"/>
      <c r="F46" s="154"/>
      <c r="G46" s="154"/>
      <c r="H46" s="154"/>
      <c r="I46" s="25" t="s">
        <v>7</v>
      </c>
      <c r="J46" s="25" t="s">
        <v>8</v>
      </c>
      <c r="K46" s="25" t="s">
        <v>34</v>
      </c>
      <c r="L46" s="25" t="s">
        <v>7</v>
      </c>
      <c r="M46" s="25" t="s">
        <v>8</v>
      </c>
      <c r="N46" s="25" t="s">
        <v>34</v>
      </c>
      <c r="O46" s="25" t="s">
        <v>7</v>
      </c>
      <c r="P46" s="25" t="s">
        <v>8</v>
      </c>
      <c r="Q46" s="25" t="s">
        <v>34</v>
      </c>
    </row>
    <row r="47" spans="1:17" ht="15.75">
      <c r="A47" s="25">
        <v>1</v>
      </c>
      <c r="B47" s="154">
        <v>2</v>
      </c>
      <c r="C47" s="154"/>
      <c r="D47" s="154"/>
      <c r="E47" s="154"/>
      <c r="F47" s="25">
        <v>3</v>
      </c>
      <c r="G47" s="154">
        <v>4</v>
      </c>
      <c r="H47" s="154"/>
      <c r="I47" s="25">
        <v>5</v>
      </c>
      <c r="J47" s="25">
        <v>6</v>
      </c>
      <c r="K47" s="25">
        <v>7</v>
      </c>
      <c r="L47" s="25">
        <v>8</v>
      </c>
      <c r="M47" s="25">
        <v>9</v>
      </c>
      <c r="N47" s="25">
        <v>10</v>
      </c>
      <c r="O47" s="25">
        <v>11</v>
      </c>
      <c r="P47" s="25">
        <v>12</v>
      </c>
      <c r="Q47" s="25">
        <v>13</v>
      </c>
    </row>
    <row r="48" spans="1:17" ht="22.5" customHeight="1">
      <c r="A48" s="49"/>
      <c r="C48" s="61"/>
      <c r="D48" s="61"/>
      <c r="E48" s="62"/>
      <c r="F48" s="47"/>
      <c r="G48" s="63"/>
      <c r="H48" s="64"/>
      <c r="I48" s="63"/>
      <c r="J48" s="65"/>
      <c r="K48" s="64"/>
      <c r="L48" s="63"/>
      <c r="M48" s="65"/>
      <c r="N48" s="64"/>
      <c r="O48" s="63"/>
      <c r="P48" s="64"/>
      <c r="Q48" s="64"/>
    </row>
    <row r="49" spans="1:17" ht="22.5" customHeight="1">
      <c r="A49" s="132" t="s">
        <v>69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64"/>
    </row>
    <row r="50" spans="1:17" ht="21" customHeight="1">
      <c r="A50" s="50" t="s">
        <v>19</v>
      </c>
      <c r="B50" s="129" t="s">
        <v>14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60"/>
    </row>
    <row r="51" spans="1:17" ht="22.5" customHeight="1">
      <c r="A51" s="46" t="s">
        <v>19</v>
      </c>
      <c r="B51" s="149" t="s">
        <v>70</v>
      </c>
      <c r="C51" s="150"/>
      <c r="D51" s="150"/>
      <c r="E51" s="151"/>
      <c r="F51" s="48" t="s">
        <v>64</v>
      </c>
      <c r="G51" s="115" t="s">
        <v>65</v>
      </c>
      <c r="H51" s="116"/>
      <c r="I51" s="58">
        <v>1</v>
      </c>
      <c r="J51" s="58" t="s">
        <v>10</v>
      </c>
      <c r="K51" s="58">
        <v>1</v>
      </c>
      <c r="L51" s="58">
        <v>1</v>
      </c>
      <c r="M51" s="58" t="s">
        <v>10</v>
      </c>
      <c r="N51" s="58">
        <v>1</v>
      </c>
      <c r="O51" s="59" t="s">
        <v>10</v>
      </c>
      <c r="P51" s="59" t="s">
        <v>10</v>
      </c>
      <c r="Q51" s="59" t="s">
        <v>10</v>
      </c>
    </row>
    <row r="52" spans="1:17" ht="22.5" customHeight="1">
      <c r="A52" s="46" t="s">
        <v>15</v>
      </c>
      <c r="B52" s="97" t="s">
        <v>71</v>
      </c>
      <c r="C52" s="98"/>
      <c r="D52" s="98"/>
      <c r="E52" s="99"/>
      <c r="F52" s="48" t="s">
        <v>64</v>
      </c>
      <c r="G52" s="115" t="s">
        <v>65</v>
      </c>
      <c r="H52" s="116"/>
      <c r="I52" s="67">
        <v>16.75</v>
      </c>
      <c r="J52" s="58"/>
      <c r="K52" s="67">
        <f aca="true" t="shared" si="1" ref="K52:K73">I52+J52</f>
        <v>16.75</v>
      </c>
      <c r="L52" s="67">
        <v>16.75</v>
      </c>
      <c r="M52" s="67"/>
      <c r="N52" s="93">
        <f>L52+M52</f>
        <v>16.75</v>
      </c>
      <c r="O52" s="68">
        <f aca="true" t="shared" si="2" ref="O52:O62">L52-I52</f>
        <v>0</v>
      </c>
      <c r="P52" s="59" t="s">
        <v>10</v>
      </c>
      <c r="Q52" s="59"/>
    </row>
    <row r="53" spans="1:17" ht="22.5" customHeight="1">
      <c r="A53" s="46"/>
      <c r="B53" s="97" t="s">
        <v>72</v>
      </c>
      <c r="C53" s="98"/>
      <c r="D53" s="98"/>
      <c r="E53" s="99"/>
      <c r="F53" s="48" t="s">
        <v>64</v>
      </c>
      <c r="G53" s="115" t="s">
        <v>65</v>
      </c>
      <c r="H53" s="116"/>
      <c r="I53" s="67">
        <v>2</v>
      </c>
      <c r="J53" s="58"/>
      <c r="K53" s="67">
        <f t="shared" si="1"/>
        <v>2</v>
      </c>
      <c r="L53" s="58">
        <v>2</v>
      </c>
      <c r="M53" s="58"/>
      <c r="N53" s="53">
        <f aca="true" t="shared" si="3" ref="N53:N62">L53+M53</f>
        <v>2</v>
      </c>
      <c r="O53" s="68">
        <f t="shared" si="2"/>
        <v>0</v>
      </c>
      <c r="P53" s="59" t="s">
        <v>10</v>
      </c>
      <c r="Q53" s="59"/>
    </row>
    <row r="54" spans="1:17" ht="22.5" customHeight="1">
      <c r="A54" s="46"/>
      <c r="B54" s="97" t="s">
        <v>73</v>
      </c>
      <c r="C54" s="98"/>
      <c r="D54" s="98"/>
      <c r="E54" s="99"/>
      <c r="F54" s="48" t="s">
        <v>64</v>
      </c>
      <c r="G54" s="115" t="s">
        <v>65</v>
      </c>
      <c r="H54" s="116"/>
      <c r="I54" s="67">
        <v>14.75</v>
      </c>
      <c r="J54" s="58"/>
      <c r="K54" s="67">
        <f t="shared" si="1"/>
        <v>14.75</v>
      </c>
      <c r="L54" s="67">
        <v>14.75</v>
      </c>
      <c r="M54" s="67"/>
      <c r="N54" s="93">
        <f t="shared" si="3"/>
        <v>14.75</v>
      </c>
      <c r="O54" s="68">
        <f t="shared" si="2"/>
        <v>0</v>
      </c>
      <c r="P54" s="59" t="s">
        <v>10</v>
      </c>
      <c r="Q54" s="59"/>
    </row>
    <row r="55" spans="1:17" ht="22.5" customHeight="1">
      <c r="A55" s="46"/>
      <c r="B55" s="97" t="s">
        <v>74</v>
      </c>
      <c r="C55" s="98"/>
      <c r="D55" s="98"/>
      <c r="E55" s="99"/>
      <c r="F55" s="48" t="s">
        <v>64</v>
      </c>
      <c r="G55" s="115" t="s">
        <v>65</v>
      </c>
      <c r="H55" s="116"/>
      <c r="I55" s="67">
        <v>0</v>
      </c>
      <c r="J55" s="58"/>
      <c r="K55" s="67">
        <f t="shared" si="1"/>
        <v>0</v>
      </c>
      <c r="L55" s="58">
        <v>0</v>
      </c>
      <c r="M55" s="58"/>
      <c r="N55" s="53">
        <f t="shared" si="3"/>
        <v>0</v>
      </c>
      <c r="O55" s="68">
        <f t="shared" si="2"/>
        <v>0</v>
      </c>
      <c r="P55" s="59" t="s">
        <v>10</v>
      </c>
      <c r="Q55" s="59"/>
    </row>
    <row r="56" spans="1:17" ht="22.5" customHeight="1">
      <c r="A56" s="46" t="s">
        <v>17</v>
      </c>
      <c r="B56" s="97" t="s">
        <v>75</v>
      </c>
      <c r="C56" s="98"/>
      <c r="D56" s="98"/>
      <c r="E56" s="99"/>
      <c r="F56" s="48"/>
      <c r="G56" s="139"/>
      <c r="H56" s="140"/>
      <c r="I56" s="58"/>
      <c r="J56" s="58"/>
      <c r="K56" s="67">
        <f t="shared" si="1"/>
        <v>0</v>
      </c>
      <c r="L56" s="58"/>
      <c r="M56" s="58"/>
      <c r="N56" s="53"/>
      <c r="O56" s="68">
        <f t="shared" si="2"/>
        <v>0</v>
      </c>
      <c r="P56" s="59" t="s">
        <v>10</v>
      </c>
      <c r="Q56" s="59"/>
    </row>
    <row r="57" spans="1:17" ht="22.5" customHeight="1">
      <c r="A57" s="46"/>
      <c r="B57" s="97" t="s">
        <v>76</v>
      </c>
      <c r="C57" s="98"/>
      <c r="D57" s="98"/>
      <c r="E57" s="99"/>
      <c r="F57" s="48" t="s">
        <v>64</v>
      </c>
      <c r="G57" s="115" t="s">
        <v>65</v>
      </c>
      <c r="H57" s="116"/>
      <c r="I57" s="67">
        <v>2</v>
      </c>
      <c r="J57" s="58"/>
      <c r="K57" s="67">
        <f t="shared" si="1"/>
        <v>2</v>
      </c>
      <c r="L57" s="67">
        <v>2</v>
      </c>
      <c r="M57" s="67"/>
      <c r="N57" s="93">
        <f t="shared" si="3"/>
        <v>2</v>
      </c>
      <c r="O57" s="68">
        <f t="shared" si="2"/>
        <v>0</v>
      </c>
      <c r="P57" s="59" t="s">
        <v>10</v>
      </c>
      <c r="Q57" s="59"/>
    </row>
    <row r="58" spans="1:17" ht="22.5" customHeight="1">
      <c r="A58" s="46"/>
      <c r="B58" s="97" t="s">
        <v>72</v>
      </c>
      <c r="C58" s="98"/>
      <c r="D58" s="98"/>
      <c r="E58" s="99"/>
      <c r="F58" s="48" t="s">
        <v>64</v>
      </c>
      <c r="G58" s="115" t="s">
        <v>65</v>
      </c>
      <c r="H58" s="116"/>
      <c r="I58" s="67">
        <v>0</v>
      </c>
      <c r="J58" s="58"/>
      <c r="K58" s="67">
        <f t="shared" si="1"/>
        <v>0</v>
      </c>
      <c r="L58" s="67">
        <v>0</v>
      </c>
      <c r="M58" s="67"/>
      <c r="N58" s="93">
        <f t="shared" si="3"/>
        <v>0</v>
      </c>
      <c r="O58" s="68">
        <f t="shared" si="2"/>
        <v>0</v>
      </c>
      <c r="P58" s="59" t="s">
        <v>10</v>
      </c>
      <c r="Q58" s="59"/>
    </row>
    <row r="59" spans="1:17" ht="22.5" customHeight="1">
      <c r="A59" s="46"/>
      <c r="B59" s="97" t="s">
        <v>73</v>
      </c>
      <c r="C59" s="98"/>
      <c r="D59" s="98"/>
      <c r="E59" s="99"/>
      <c r="F59" s="48" t="s">
        <v>64</v>
      </c>
      <c r="G59" s="115" t="s">
        <v>65</v>
      </c>
      <c r="H59" s="116"/>
      <c r="I59" s="67">
        <v>2</v>
      </c>
      <c r="J59" s="58"/>
      <c r="K59" s="67">
        <f t="shared" si="1"/>
        <v>2</v>
      </c>
      <c r="L59" s="67">
        <v>2</v>
      </c>
      <c r="M59" s="67"/>
      <c r="N59" s="93">
        <f t="shared" si="3"/>
        <v>2</v>
      </c>
      <c r="O59" s="68">
        <f t="shared" si="2"/>
        <v>0</v>
      </c>
      <c r="P59" s="59" t="s">
        <v>10</v>
      </c>
      <c r="Q59" s="59"/>
    </row>
    <row r="60" spans="1:17" ht="22.5" customHeight="1">
      <c r="A60" s="46"/>
      <c r="B60" s="97" t="s">
        <v>77</v>
      </c>
      <c r="C60" s="98"/>
      <c r="D60" s="98"/>
      <c r="E60" s="99"/>
      <c r="F60" s="48" t="s">
        <v>64</v>
      </c>
      <c r="G60" s="115" t="s">
        <v>65</v>
      </c>
      <c r="H60" s="116"/>
      <c r="I60" s="67">
        <v>2</v>
      </c>
      <c r="J60" s="58"/>
      <c r="K60" s="67">
        <f t="shared" si="1"/>
        <v>2</v>
      </c>
      <c r="L60" s="67">
        <v>2</v>
      </c>
      <c r="M60" s="67"/>
      <c r="N60" s="93">
        <f t="shared" si="3"/>
        <v>2</v>
      </c>
      <c r="O60" s="68">
        <f t="shared" si="2"/>
        <v>0</v>
      </c>
      <c r="P60" s="59" t="s">
        <v>10</v>
      </c>
      <c r="Q60" s="59"/>
    </row>
    <row r="61" spans="1:17" ht="22.5" customHeight="1">
      <c r="A61" s="46"/>
      <c r="B61" s="97" t="s">
        <v>72</v>
      </c>
      <c r="C61" s="98"/>
      <c r="D61" s="98"/>
      <c r="E61" s="99"/>
      <c r="F61" s="48" t="s">
        <v>64</v>
      </c>
      <c r="G61" s="115" t="s">
        <v>65</v>
      </c>
      <c r="H61" s="116"/>
      <c r="I61" s="67">
        <v>0</v>
      </c>
      <c r="J61" s="58"/>
      <c r="K61" s="67">
        <f t="shared" si="1"/>
        <v>0</v>
      </c>
      <c r="L61" s="67">
        <v>0</v>
      </c>
      <c r="M61" s="67"/>
      <c r="N61" s="93">
        <f t="shared" si="3"/>
        <v>0</v>
      </c>
      <c r="O61" s="68">
        <f t="shared" si="2"/>
        <v>0</v>
      </c>
      <c r="P61" s="59" t="s">
        <v>10</v>
      </c>
      <c r="Q61" s="59"/>
    </row>
    <row r="62" spans="1:17" ht="22.5" customHeight="1">
      <c r="A62" s="46"/>
      <c r="B62" s="97" t="s">
        <v>73</v>
      </c>
      <c r="C62" s="98"/>
      <c r="D62" s="98"/>
      <c r="E62" s="99"/>
      <c r="F62" s="48" t="s">
        <v>64</v>
      </c>
      <c r="G62" s="115" t="s">
        <v>65</v>
      </c>
      <c r="H62" s="116"/>
      <c r="I62" s="67">
        <v>2</v>
      </c>
      <c r="J62" s="58"/>
      <c r="K62" s="67">
        <f t="shared" si="1"/>
        <v>2</v>
      </c>
      <c r="L62" s="67">
        <v>2</v>
      </c>
      <c r="M62" s="67"/>
      <c r="N62" s="93">
        <f t="shared" si="3"/>
        <v>2</v>
      </c>
      <c r="O62" s="68">
        <f t="shared" si="2"/>
        <v>0</v>
      </c>
      <c r="P62" s="59" t="s">
        <v>10</v>
      </c>
      <c r="Q62" s="59"/>
    </row>
    <row r="63" spans="1:17" ht="57.75" customHeight="1">
      <c r="A63" s="46" t="s">
        <v>30</v>
      </c>
      <c r="B63" s="97" t="s">
        <v>78</v>
      </c>
      <c r="C63" s="98"/>
      <c r="D63" s="98"/>
      <c r="E63" s="99"/>
      <c r="F63" s="48" t="s">
        <v>84</v>
      </c>
      <c r="G63" s="115" t="s">
        <v>79</v>
      </c>
      <c r="H63" s="116"/>
      <c r="I63" s="69">
        <v>2244800</v>
      </c>
      <c r="J63" s="58"/>
      <c r="K63" s="69">
        <f t="shared" si="1"/>
        <v>2244800</v>
      </c>
      <c r="L63" s="69">
        <v>2243227.72</v>
      </c>
      <c r="M63" s="58"/>
      <c r="N63" s="69">
        <f>L63</f>
        <v>2243227.72</v>
      </c>
      <c r="O63" s="69">
        <f>L63-I63</f>
        <v>-1572.279999999795</v>
      </c>
      <c r="P63" s="59" t="s">
        <v>10</v>
      </c>
      <c r="Q63" s="59"/>
    </row>
    <row r="64" spans="1:17" ht="39" customHeight="1">
      <c r="A64" s="46" t="s">
        <v>80</v>
      </c>
      <c r="B64" s="97" t="s">
        <v>82</v>
      </c>
      <c r="C64" s="98"/>
      <c r="D64" s="98"/>
      <c r="E64" s="99"/>
      <c r="F64" s="48" t="s">
        <v>84</v>
      </c>
      <c r="G64" s="115" t="s">
        <v>79</v>
      </c>
      <c r="H64" s="116"/>
      <c r="I64" s="69">
        <v>2115400</v>
      </c>
      <c r="J64" s="58"/>
      <c r="K64" s="67">
        <f t="shared" si="1"/>
        <v>2115400</v>
      </c>
      <c r="L64" s="69">
        <v>2114231.21</v>
      </c>
      <c r="M64" s="58"/>
      <c r="N64" s="69">
        <f aca="true" t="shared" si="4" ref="N64:N72">L64</f>
        <v>2114231.21</v>
      </c>
      <c r="O64" s="69">
        <f aca="true" t="shared" si="5" ref="O64:O91">L64-I64</f>
        <v>-1168.7900000000373</v>
      </c>
      <c r="P64" s="59" t="s">
        <v>10</v>
      </c>
      <c r="Q64" s="59"/>
    </row>
    <row r="65" spans="1:17" ht="22.5" customHeight="1">
      <c r="A65" s="46"/>
      <c r="B65" s="97" t="s">
        <v>72</v>
      </c>
      <c r="C65" s="98"/>
      <c r="D65" s="98"/>
      <c r="E65" s="99"/>
      <c r="F65" s="48" t="s">
        <v>84</v>
      </c>
      <c r="G65" s="115" t="s">
        <v>79</v>
      </c>
      <c r="H65" s="116"/>
      <c r="I65" s="69">
        <v>361452.97</v>
      </c>
      <c r="J65" s="58"/>
      <c r="K65" s="67">
        <f t="shared" si="1"/>
        <v>361452.97</v>
      </c>
      <c r="L65" s="69">
        <f>'[1]2 квартал 2020 (2)'!$A$30</f>
        <v>389506.228</v>
      </c>
      <c r="M65" s="58"/>
      <c r="N65" s="69">
        <f t="shared" si="4"/>
        <v>389506.228</v>
      </c>
      <c r="O65" s="69">
        <f t="shared" si="5"/>
        <v>28053.25800000003</v>
      </c>
      <c r="P65" s="59" t="s">
        <v>10</v>
      </c>
      <c r="Q65" s="59"/>
    </row>
    <row r="66" spans="1:17" ht="22.5" customHeight="1">
      <c r="A66" s="46"/>
      <c r="B66" s="97" t="s">
        <v>73</v>
      </c>
      <c r="C66" s="98"/>
      <c r="D66" s="98"/>
      <c r="E66" s="99"/>
      <c r="F66" s="48" t="s">
        <v>84</v>
      </c>
      <c r="G66" s="115" t="s">
        <v>79</v>
      </c>
      <c r="H66" s="116"/>
      <c r="I66" s="69">
        <v>1753947.03</v>
      </c>
      <c r="J66" s="58"/>
      <c r="K66" s="67">
        <f t="shared" si="1"/>
        <v>1753947.03</v>
      </c>
      <c r="L66" s="69">
        <f>L64-L65</f>
        <v>1724724.9819999998</v>
      </c>
      <c r="M66" s="58"/>
      <c r="N66" s="69">
        <f t="shared" si="4"/>
        <v>1724724.9819999998</v>
      </c>
      <c r="O66" s="69">
        <f t="shared" si="5"/>
        <v>-29222.048000000184</v>
      </c>
      <c r="P66" s="59" t="s">
        <v>10</v>
      </c>
      <c r="Q66" s="59"/>
    </row>
    <row r="67" spans="1:17" ht="39" customHeight="1">
      <c r="A67" s="46"/>
      <c r="B67" s="97" t="s">
        <v>81</v>
      </c>
      <c r="C67" s="98"/>
      <c r="D67" s="98"/>
      <c r="E67" s="99"/>
      <c r="F67" s="48" t="s">
        <v>84</v>
      </c>
      <c r="G67" s="115" t="s">
        <v>79</v>
      </c>
      <c r="H67" s="116"/>
      <c r="I67" s="69">
        <v>308014.28</v>
      </c>
      <c r="J67" s="58"/>
      <c r="K67" s="67">
        <f t="shared" si="1"/>
        <v>308014.28</v>
      </c>
      <c r="L67" s="69">
        <f>L69</f>
        <v>341544</v>
      </c>
      <c r="M67" s="58"/>
      <c r="N67" s="69">
        <f t="shared" si="4"/>
        <v>341544</v>
      </c>
      <c r="O67" s="69">
        <f t="shared" si="5"/>
        <v>33529.71999999997</v>
      </c>
      <c r="P67" s="59" t="s">
        <v>10</v>
      </c>
      <c r="Q67" s="59"/>
    </row>
    <row r="68" spans="1:17" ht="22.5" customHeight="1">
      <c r="A68" s="46"/>
      <c r="B68" s="97" t="s">
        <v>72</v>
      </c>
      <c r="C68" s="98"/>
      <c r="D68" s="98"/>
      <c r="E68" s="99"/>
      <c r="F68" s="48" t="s">
        <v>84</v>
      </c>
      <c r="G68" s="115" t="s">
        <v>79</v>
      </c>
      <c r="H68" s="116"/>
      <c r="I68" s="69">
        <v>0</v>
      </c>
      <c r="J68" s="58"/>
      <c r="K68" s="67">
        <f t="shared" si="1"/>
        <v>0</v>
      </c>
      <c r="L68" s="69">
        <v>0</v>
      </c>
      <c r="M68" s="58"/>
      <c r="N68" s="69">
        <f t="shared" si="4"/>
        <v>0</v>
      </c>
      <c r="O68" s="69">
        <f t="shared" si="5"/>
        <v>0</v>
      </c>
      <c r="P68" s="59" t="s">
        <v>10</v>
      </c>
      <c r="Q68" s="59"/>
    </row>
    <row r="69" spans="1:17" ht="22.5" customHeight="1">
      <c r="A69" s="46"/>
      <c r="B69" s="97" t="s">
        <v>73</v>
      </c>
      <c r="C69" s="98"/>
      <c r="D69" s="98"/>
      <c r="E69" s="99"/>
      <c r="F69" s="48" t="s">
        <v>84</v>
      </c>
      <c r="G69" s="115" t="s">
        <v>79</v>
      </c>
      <c r="H69" s="116"/>
      <c r="I69" s="69">
        <v>308014.28</v>
      </c>
      <c r="J69" s="58"/>
      <c r="K69" s="69">
        <f t="shared" si="1"/>
        <v>308014.28</v>
      </c>
      <c r="L69" s="69">
        <v>341544</v>
      </c>
      <c r="M69" s="58"/>
      <c r="N69" s="69">
        <f t="shared" si="4"/>
        <v>341544</v>
      </c>
      <c r="O69" s="69">
        <f t="shared" si="5"/>
        <v>33529.71999999997</v>
      </c>
      <c r="P69" s="59" t="s">
        <v>10</v>
      </c>
      <c r="Q69" s="59"/>
    </row>
    <row r="70" spans="1:17" ht="42" customHeight="1">
      <c r="A70" s="46"/>
      <c r="B70" s="97" t="s">
        <v>83</v>
      </c>
      <c r="C70" s="98"/>
      <c r="D70" s="98"/>
      <c r="E70" s="99"/>
      <c r="F70" s="48" t="s">
        <v>84</v>
      </c>
      <c r="G70" s="115" t="s">
        <v>79</v>
      </c>
      <c r="H70" s="116"/>
      <c r="I70" s="69">
        <v>212066.24</v>
      </c>
      <c r="J70" s="58"/>
      <c r="K70" s="69">
        <f t="shared" si="1"/>
        <v>212066.24</v>
      </c>
      <c r="L70" s="69">
        <v>226084.3</v>
      </c>
      <c r="M70" s="58"/>
      <c r="N70" s="69">
        <f t="shared" si="4"/>
        <v>226084.3</v>
      </c>
      <c r="O70" s="69">
        <f t="shared" si="5"/>
        <v>14018.059999999998</v>
      </c>
      <c r="P70" s="59" t="s">
        <v>10</v>
      </c>
      <c r="Q70" s="59"/>
    </row>
    <row r="71" spans="1:17" ht="22.5" customHeight="1">
      <c r="A71" s="46"/>
      <c r="B71" s="97" t="s">
        <v>72</v>
      </c>
      <c r="C71" s="98"/>
      <c r="D71" s="98"/>
      <c r="E71" s="99"/>
      <c r="F71" s="48" t="s">
        <v>84</v>
      </c>
      <c r="G71" s="115" t="s">
        <v>79</v>
      </c>
      <c r="H71" s="116"/>
      <c r="I71" s="69">
        <v>0</v>
      </c>
      <c r="J71" s="58"/>
      <c r="K71" s="67">
        <f t="shared" si="1"/>
        <v>0</v>
      </c>
      <c r="L71" s="69"/>
      <c r="M71" s="58"/>
      <c r="N71" s="69">
        <f t="shared" si="4"/>
        <v>0</v>
      </c>
      <c r="O71" s="69">
        <f t="shared" si="5"/>
        <v>0</v>
      </c>
      <c r="P71" s="59" t="s">
        <v>10</v>
      </c>
      <c r="Q71" s="59"/>
    </row>
    <row r="72" spans="1:20" ht="22.5" customHeight="1">
      <c r="A72" s="46"/>
      <c r="B72" s="97" t="s">
        <v>73</v>
      </c>
      <c r="C72" s="98"/>
      <c r="D72" s="98"/>
      <c r="E72" s="99"/>
      <c r="F72" s="48" t="s">
        <v>84</v>
      </c>
      <c r="G72" s="115" t="s">
        <v>79</v>
      </c>
      <c r="H72" s="116"/>
      <c r="I72" s="69">
        <v>212066.24</v>
      </c>
      <c r="J72" s="58"/>
      <c r="K72" s="69">
        <f t="shared" si="1"/>
        <v>212066.24</v>
      </c>
      <c r="L72" s="69">
        <v>226084.3</v>
      </c>
      <c r="M72" s="58"/>
      <c r="N72" s="69">
        <f t="shared" si="4"/>
        <v>226084.3</v>
      </c>
      <c r="O72" s="69">
        <f t="shared" si="5"/>
        <v>14018.059999999998</v>
      </c>
      <c r="P72" s="59" t="s">
        <v>10</v>
      </c>
      <c r="Q72" s="59"/>
      <c r="T72" s="88"/>
    </row>
    <row r="73" spans="1:17" ht="30.75" customHeight="1">
      <c r="A73" s="46" t="s">
        <v>85</v>
      </c>
      <c r="B73" s="119" t="s">
        <v>86</v>
      </c>
      <c r="C73" s="120"/>
      <c r="D73" s="120"/>
      <c r="E73" s="121"/>
      <c r="F73" s="92" t="s">
        <v>84</v>
      </c>
      <c r="G73" s="125" t="s">
        <v>79</v>
      </c>
      <c r="H73" s="126"/>
      <c r="I73" s="69">
        <v>59200</v>
      </c>
      <c r="J73" s="58"/>
      <c r="K73" s="69">
        <f t="shared" si="1"/>
        <v>59200</v>
      </c>
      <c r="L73" s="69">
        <v>59173.27</v>
      </c>
      <c r="M73" s="58"/>
      <c r="N73" s="69">
        <f>L73</f>
        <v>59173.27</v>
      </c>
      <c r="O73" s="69">
        <f t="shared" si="5"/>
        <v>-26.7300000000032</v>
      </c>
      <c r="P73" s="59" t="s">
        <v>10</v>
      </c>
      <c r="Q73" s="59"/>
    </row>
    <row r="74" spans="1:17" ht="15" customHeight="1">
      <c r="A74" s="157" t="s">
        <v>119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9"/>
    </row>
    <row r="75" spans="1:17" ht="22.5" customHeight="1">
      <c r="A75" s="70" t="s">
        <v>15</v>
      </c>
      <c r="B75" s="122" t="s">
        <v>16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  <c r="Q75" s="59"/>
    </row>
    <row r="76" spans="1:17" ht="22.5" customHeight="1">
      <c r="A76" s="46" t="s">
        <v>19</v>
      </c>
      <c r="B76" s="112" t="s">
        <v>87</v>
      </c>
      <c r="C76" s="113"/>
      <c r="D76" s="113"/>
      <c r="E76" s="114"/>
      <c r="F76" s="48" t="s">
        <v>64</v>
      </c>
      <c r="G76" s="115" t="s">
        <v>65</v>
      </c>
      <c r="H76" s="116"/>
      <c r="I76" s="58">
        <v>5328</v>
      </c>
      <c r="J76" s="58"/>
      <c r="K76" s="58">
        <f>I76+J76</f>
        <v>5328</v>
      </c>
      <c r="L76" s="89">
        <v>5783</v>
      </c>
      <c r="M76" s="89"/>
      <c r="N76" s="75">
        <f>L76</f>
        <v>5783</v>
      </c>
      <c r="O76" s="58">
        <f t="shared" si="5"/>
        <v>455</v>
      </c>
      <c r="P76" s="58" t="s">
        <v>10</v>
      </c>
      <c r="Q76" s="59"/>
    </row>
    <row r="77" spans="1:17" ht="48.75" customHeight="1">
      <c r="A77" s="46" t="s">
        <v>15</v>
      </c>
      <c r="B77" s="97" t="s">
        <v>88</v>
      </c>
      <c r="C77" s="98"/>
      <c r="D77" s="98"/>
      <c r="E77" s="99"/>
      <c r="F77" s="48" t="s">
        <v>64</v>
      </c>
      <c r="G77" s="115" t="s">
        <v>65</v>
      </c>
      <c r="H77" s="116"/>
      <c r="I77" s="58">
        <v>2173</v>
      </c>
      <c r="J77" s="58"/>
      <c r="K77" s="58">
        <f>I77+J77</f>
        <v>2173</v>
      </c>
      <c r="L77" s="89">
        <v>2175</v>
      </c>
      <c r="M77" s="89"/>
      <c r="N77" s="75">
        <f aca="true" t="shared" si="6" ref="N77:N91">L77</f>
        <v>2175</v>
      </c>
      <c r="O77" s="58">
        <f t="shared" si="5"/>
        <v>2</v>
      </c>
      <c r="P77" s="58"/>
      <c r="Q77" s="59"/>
    </row>
    <row r="78" spans="1:17" ht="38.25" customHeight="1">
      <c r="A78" s="76" t="s">
        <v>17</v>
      </c>
      <c r="B78" s="104" t="s">
        <v>89</v>
      </c>
      <c r="C78" s="105"/>
      <c r="D78" s="105"/>
      <c r="E78" s="106"/>
      <c r="F78" s="71" t="s">
        <v>64</v>
      </c>
      <c r="G78" s="152" t="s">
        <v>65</v>
      </c>
      <c r="H78" s="153"/>
      <c r="I78" s="73">
        <v>24</v>
      </c>
      <c r="J78" s="73"/>
      <c r="K78" s="73">
        <f>I78+J78</f>
        <v>24</v>
      </c>
      <c r="L78" s="90">
        <v>24</v>
      </c>
      <c r="M78" s="90"/>
      <c r="N78" s="77">
        <f t="shared" si="6"/>
        <v>24</v>
      </c>
      <c r="O78" s="73">
        <f t="shared" si="5"/>
        <v>0</v>
      </c>
      <c r="P78" s="73"/>
      <c r="Q78" s="59"/>
    </row>
    <row r="79" spans="1:17" ht="38.25" customHeight="1">
      <c r="A79" s="187" t="s">
        <v>120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9"/>
      <c r="Q79" s="59"/>
    </row>
    <row r="80" spans="1:17" ht="22.5" customHeight="1">
      <c r="A80" s="78" t="s">
        <v>17</v>
      </c>
      <c r="B80" s="166" t="s">
        <v>18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59"/>
    </row>
    <row r="81" spans="1:17" ht="61.5" customHeight="1">
      <c r="A81" s="70" t="s">
        <v>19</v>
      </c>
      <c r="B81" s="94" t="s">
        <v>90</v>
      </c>
      <c r="C81" s="95"/>
      <c r="D81" s="95"/>
      <c r="E81" s="141"/>
      <c r="F81" s="79" t="s">
        <v>64</v>
      </c>
      <c r="G81" s="142" t="s">
        <v>65</v>
      </c>
      <c r="H81" s="143"/>
      <c r="I81" s="58">
        <v>130</v>
      </c>
      <c r="J81" s="58"/>
      <c r="K81" s="53">
        <f aca="true" t="shared" si="7" ref="K81:K91">I81+J81</f>
        <v>130</v>
      </c>
      <c r="L81" s="89">
        <v>130</v>
      </c>
      <c r="M81" s="58"/>
      <c r="N81" s="53">
        <f t="shared" si="6"/>
        <v>130</v>
      </c>
      <c r="O81" s="53">
        <f t="shared" si="5"/>
        <v>0</v>
      </c>
      <c r="P81" s="58"/>
      <c r="Q81" s="59"/>
    </row>
    <row r="82" spans="1:17" ht="22.5" customHeight="1">
      <c r="A82" s="46" t="s">
        <v>15</v>
      </c>
      <c r="B82" s="112" t="s">
        <v>91</v>
      </c>
      <c r="C82" s="113"/>
      <c r="D82" s="113"/>
      <c r="E82" s="114"/>
      <c r="F82" s="79" t="s">
        <v>64</v>
      </c>
      <c r="G82" s="142" t="s">
        <v>65</v>
      </c>
      <c r="H82" s="143"/>
      <c r="I82" s="58">
        <v>318</v>
      </c>
      <c r="J82" s="58"/>
      <c r="K82" s="58">
        <f t="shared" si="7"/>
        <v>318</v>
      </c>
      <c r="L82" s="89">
        <v>345</v>
      </c>
      <c r="M82" s="58"/>
      <c r="N82" s="53">
        <f t="shared" si="6"/>
        <v>345</v>
      </c>
      <c r="O82" s="58">
        <f t="shared" si="5"/>
        <v>27</v>
      </c>
      <c r="P82" s="58"/>
      <c r="Q82" s="59"/>
    </row>
    <row r="83" spans="1:17" ht="34.5" customHeight="1">
      <c r="A83" s="46" t="s">
        <v>17</v>
      </c>
      <c r="B83" s="97" t="s">
        <v>92</v>
      </c>
      <c r="C83" s="98"/>
      <c r="D83" s="98"/>
      <c r="E83" s="99"/>
      <c r="F83" s="48" t="s">
        <v>84</v>
      </c>
      <c r="G83" s="117" t="s">
        <v>37</v>
      </c>
      <c r="H83" s="118"/>
      <c r="I83" s="69">
        <v>9821</v>
      </c>
      <c r="J83" s="58"/>
      <c r="K83" s="67">
        <f t="shared" si="7"/>
        <v>9821</v>
      </c>
      <c r="L83" s="69">
        <v>10335.5</v>
      </c>
      <c r="M83" s="58"/>
      <c r="N83" s="53">
        <f t="shared" si="6"/>
        <v>10335.5</v>
      </c>
      <c r="O83" s="69">
        <f t="shared" si="5"/>
        <v>514.5</v>
      </c>
      <c r="P83" s="59"/>
      <c r="Q83" s="59"/>
    </row>
    <row r="84" spans="1:17" ht="22.5" customHeight="1">
      <c r="A84" s="46"/>
      <c r="B84" s="97" t="s">
        <v>72</v>
      </c>
      <c r="C84" s="98"/>
      <c r="D84" s="98"/>
      <c r="E84" s="99"/>
      <c r="F84" s="48" t="s">
        <v>84</v>
      </c>
      <c r="G84" s="117" t="s">
        <v>37</v>
      </c>
      <c r="H84" s="118"/>
      <c r="I84" s="69">
        <v>9302</v>
      </c>
      <c r="J84" s="58"/>
      <c r="K84" s="67">
        <f t="shared" si="7"/>
        <v>9302</v>
      </c>
      <c r="L84" s="69">
        <v>9802</v>
      </c>
      <c r="M84" s="58"/>
      <c r="N84" s="53">
        <f t="shared" si="6"/>
        <v>9802</v>
      </c>
      <c r="O84" s="69">
        <f t="shared" si="5"/>
        <v>500</v>
      </c>
      <c r="P84" s="59"/>
      <c r="Q84" s="59"/>
    </row>
    <row r="85" spans="1:17" ht="22.5" customHeight="1">
      <c r="A85" s="46"/>
      <c r="B85" s="97" t="s">
        <v>73</v>
      </c>
      <c r="C85" s="98"/>
      <c r="D85" s="98"/>
      <c r="E85" s="99"/>
      <c r="F85" s="48" t="s">
        <v>84</v>
      </c>
      <c r="G85" s="117" t="s">
        <v>37</v>
      </c>
      <c r="H85" s="118"/>
      <c r="I85" s="69">
        <v>10339</v>
      </c>
      <c r="J85" s="58"/>
      <c r="K85" s="67">
        <f t="shared" si="7"/>
        <v>10339</v>
      </c>
      <c r="L85" s="69">
        <v>10869</v>
      </c>
      <c r="M85" s="58"/>
      <c r="N85" s="53">
        <f t="shared" si="6"/>
        <v>10869</v>
      </c>
      <c r="O85" s="69">
        <f t="shared" si="5"/>
        <v>530</v>
      </c>
      <c r="P85" s="59"/>
      <c r="Q85" s="59"/>
    </row>
    <row r="86" spans="1:17" ht="38.25" customHeight="1">
      <c r="A86" s="46" t="s">
        <v>30</v>
      </c>
      <c r="B86" s="97" t="s">
        <v>93</v>
      </c>
      <c r="C86" s="98"/>
      <c r="D86" s="98"/>
      <c r="E86" s="99"/>
      <c r="F86" s="48" t="s">
        <v>84</v>
      </c>
      <c r="G86" s="117" t="s">
        <v>37</v>
      </c>
      <c r="H86" s="118"/>
      <c r="I86" s="69">
        <v>12966</v>
      </c>
      <c r="J86" s="58"/>
      <c r="K86" s="67">
        <f t="shared" si="7"/>
        <v>12966</v>
      </c>
      <c r="L86" s="67">
        <v>13663</v>
      </c>
      <c r="M86" s="58"/>
      <c r="N86" s="53">
        <f t="shared" si="6"/>
        <v>13663</v>
      </c>
      <c r="O86" s="69">
        <f t="shared" si="5"/>
        <v>697</v>
      </c>
      <c r="P86" s="59" t="s">
        <v>10</v>
      </c>
      <c r="Q86" s="59"/>
    </row>
    <row r="87" spans="1:17" ht="22.5" customHeight="1">
      <c r="A87" s="46"/>
      <c r="B87" s="97" t="s">
        <v>72</v>
      </c>
      <c r="C87" s="98"/>
      <c r="D87" s="98"/>
      <c r="E87" s="99"/>
      <c r="F87" s="48" t="s">
        <v>84</v>
      </c>
      <c r="G87" s="117" t="s">
        <v>37</v>
      </c>
      <c r="H87" s="118"/>
      <c r="I87" s="69">
        <v>0</v>
      </c>
      <c r="J87" s="58"/>
      <c r="K87" s="67">
        <f t="shared" si="7"/>
        <v>0</v>
      </c>
      <c r="L87" s="69">
        <v>0</v>
      </c>
      <c r="M87" s="58"/>
      <c r="N87" s="53">
        <f t="shared" si="6"/>
        <v>0</v>
      </c>
      <c r="O87" s="69">
        <f t="shared" si="5"/>
        <v>0</v>
      </c>
      <c r="P87" s="59"/>
      <c r="Q87" s="59"/>
    </row>
    <row r="88" spans="1:17" ht="22.5" customHeight="1">
      <c r="A88" s="46"/>
      <c r="B88" s="97" t="s">
        <v>73</v>
      </c>
      <c r="C88" s="98"/>
      <c r="D88" s="98"/>
      <c r="E88" s="99"/>
      <c r="F88" s="48" t="s">
        <v>84</v>
      </c>
      <c r="G88" s="117" t="s">
        <v>37</v>
      </c>
      <c r="H88" s="118"/>
      <c r="I88" s="69">
        <v>12966</v>
      </c>
      <c r="J88" s="58"/>
      <c r="K88" s="67">
        <f t="shared" si="7"/>
        <v>12966</v>
      </c>
      <c r="L88" s="69">
        <v>13663</v>
      </c>
      <c r="M88" s="58"/>
      <c r="N88" s="53">
        <f t="shared" si="6"/>
        <v>13663</v>
      </c>
      <c r="O88" s="69">
        <f t="shared" si="5"/>
        <v>697</v>
      </c>
      <c r="P88" s="59"/>
      <c r="Q88" s="59"/>
    </row>
    <row r="89" spans="1:17" ht="22.5" customHeight="1">
      <c r="A89" s="46" t="s">
        <v>80</v>
      </c>
      <c r="B89" s="97" t="s">
        <v>94</v>
      </c>
      <c r="C89" s="98"/>
      <c r="D89" s="98"/>
      <c r="E89" s="99"/>
      <c r="F89" s="48" t="s">
        <v>84</v>
      </c>
      <c r="G89" s="117" t="s">
        <v>37</v>
      </c>
      <c r="H89" s="118"/>
      <c r="I89" s="69">
        <v>9289</v>
      </c>
      <c r="J89" s="58"/>
      <c r="K89" s="67">
        <f t="shared" si="7"/>
        <v>9289</v>
      </c>
      <c r="L89" s="69">
        <v>9368</v>
      </c>
      <c r="M89" s="58"/>
      <c r="N89" s="53">
        <f t="shared" si="6"/>
        <v>9368</v>
      </c>
      <c r="O89" s="69">
        <f t="shared" si="5"/>
        <v>79</v>
      </c>
      <c r="P89" s="59"/>
      <c r="Q89" s="59"/>
    </row>
    <row r="90" spans="1:17" ht="22.5" customHeight="1">
      <c r="A90" s="46"/>
      <c r="B90" s="97" t="s">
        <v>72</v>
      </c>
      <c r="C90" s="98"/>
      <c r="D90" s="98"/>
      <c r="E90" s="99"/>
      <c r="F90" s="48" t="s">
        <v>84</v>
      </c>
      <c r="G90" s="117" t="s">
        <v>37</v>
      </c>
      <c r="H90" s="118"/>
      <c r="I90" s="69">
        <v>0</v>
      </c>
      <c r="J90" s="58"/>
      <c r="K90" s="67">
        <f t="shared" si="7"/>
        <v>0</v>
      </c>
      <c r="L90" s="69"/>
      <c r="M90" s="58"/>
      <c r="N90" s="53">
        <f t="shared" si="6"/>
        <v>0</v>
      </c>
      <c r="O90" s="69">
        <f t="shared" si="5"/>
        <v>0</v>
      </c>
      <c r="P90" s="59"/>
      <c r="Q90" s="59"/>
    </row>
    <row r="91" spans="1:17" ht="22.5" customHeight="1">
      <c r="A91" s="76"/>
      <c r="B91" s="104" t="s">
        <v>73</v>
      </c>
      <c r="C91" s="105"/>
      <c r="D91" s="105"/>
      <c r="E91" s="106"/>
      <c r="F91" s="71" t="s">
        <v>84</v>
      </c>
      <c r="G91" s="196" t="s">
        <v>37</v>
      </c>
      <c r="H91" s="197"/>
      <c r="I91" s="72">
        <v>9289</v>
      </c>
      <c r="J91" s="73"/>
      <c r="K91" s="81">
        <f t="shared" si="7"/>
        <v>9289</v>
      </c>
      <c r="L91" s="72">
        <v>9368</v>
      </c>
      <c r="M91" s="73"/>
      <c r="N91" s="82">
        <f t="shared" si="6"/>
        <v>9368</v>
      </c>
      <c r="O91" s="72">
        <f t="shared" si="5"/>
        <v>79</v>
      </c>
      <c r="P91" s="74"/>
      <c r="Q91" s="59"/>
    </row>
    <row r="92" spans="1:17" ht="22.5" customHeight="1">
      <c r="A92" s="187" t="s">
        <v>66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9"/>
      <c r="Q92" s="59"/>
    </row>
    <row r="93" spans="1:17" ht="22.5" customHeight="1">
      <c r="A93" s="80" t="s">
        <v>30</v>
      </c>
      <c r="B93" s="193" t="s">
        <v>95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5"/>
      <c r="Q93" s="59"/>
    </row>
    <row r="94" spans="1:17" ht="53.25" customHeight="1">
      <c r="A94" s="70" t="s">
        <v>19</v>
      </c>
      <c r="B94" s="133" t="s">
        <v>96</v>
      </c>
      <c r="C94" s="133"/>
      <c r="D94" s="133"/>
      <c r="E94" s="133"/>
      <c r="F94" s="11" t="s">
        <v>32</v>
      </c>
      <c r="G94" s="100" t="s">
        <v>37</v>
      </c>
      <c r="H94" s="100"/>
      <c r="I94" s="53">
        <v>100</v>
      </c>
      <c r="J94" s="53"/>
      <c r="K94" s="53">
        <v>100</v>
      </c>
      <c r="L94" s="53">
        <v>100</v>
      </c>
      <c r="M94" s="53"/>
      <c r="N94" s="53">
        <v>100</v>
      </c>
      <c r="O94" s="53" t="s">
        <v>10</v>
      </c>
      <c r="P94" s="53" t="s">
        <v>10</v>
      </c>
      <c r="Q94" s="59"/>
    </row>
    <row r="95" spans="1:17" ht="22.5" customHeight="1">
      <c r="A95" s="107" t="s">
        <v>53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ht="33.75" customHeight="1">
      <c r="A96" s="190" t="s">
        <v>97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2"/>
      <c r="Q96" s="83"/>
    </row>
    <row r="97" spans="1:17" ht="15.75">
      <c r="A97" s="49">
        <v>1</v>
      </c>
      <c r="B97" s="135" t="s">
        <v>14</v>
      </c>
      <c r="C97" s="135"/>
      <c r="D97" s="135"/>
      <c r="E97" s="135"/>
      <c r="F97" s="47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ht="16.5">
      <c r="A98" s="33" t="s">
        <v>19</v>
      </c>
      <c r="B98" s="133" t="s">
        <v>63</v>
      </c>
      <c r="C98" s="133"/>
      <c r="D98" s="133"/>
      <c r="E98" s="133"/>
      <c r="F98" s="11" t="s">
        <v>64</v>
      </c>
      <c r="G98" s="100" t="s">
        <v>65</v>
      </c>
      <c r="H98" s="100"/>
      <c r="I98" s="53">
        <v>1</v>
      </c>
      <c r="J98" s="53" t="s">
        <v>10</v>
      </c>
      <c r="K98" s="53">
        <v>1</v>
      </c>
      <c r="L98" s="53">
        <v>1</v>
      </c>
      <c r="M98" s="53" t="s">
        <v>10</v>
      </c>
      <c r="N98" s="53">
        <v>1</v>
      </c>
      <c r="O98" s="54" t="s">
        <v>10</v>
      </c>
      <c r="P98" s="54" t="s">
        <v>10</v>
      </c>
      <c r="Q98" s="54" t="s">
        <v>10</v>
      </c>
    </row>
    <row r="99" spans="1:17" ht="16.5">
      <c r="A99" s="33" t="s">
        <v>15</v>
      </c>
      <c r="B99" s="97" t="s">
        <v>71</v>
      </c>
      <c r="C99" s="98"/>
      <c r="D99" s="98"/>
      <c r="E99" s="99"/>
      <c r="F99" s="11" t="s">
        <v>64</v>
      </c>
      <c r="G99" s="100" t="s">
        <v>65</v>
      </c>
      <c r="H99" s="100"/>
      <c r="I99" s="53">
        <v>38</v>
      </c>
      <c r="J99" s="53"/>
      <c r="K99" s="53">
        <f>J99+I99</f>
        <v>38</v>
      </c>
      <c r="L99" s="53">
        <v>37</v>
      </c>
      <c r="M99" s="53"/>
      <c r="N99" s="53">
        <f>L99+M99</f>
        <v>37</v>
      </c>
      <c r="O99" s="75">
        <f>L99-I99</f>
        <v>-1</v>
      </c>
      <c r="P99" s="54" t="s">
        <v>10</v>
      </c>
      <c r="Q99" s="54"/>
    </row>
    <row r="100" spans="1:17" ht="16.5">
      <c r="A100" s="33"/>
      <c r="B100" s="97" t="s">
        <v>72</v>
      </c>
      <c r="C100" s="98"/>
      <c r="D100" s="98"/>
      <c r="E100" s="99"/>
      <c r="F100" s="11" t="s">
        <v>64</v>
      </c>
      <c r="G100" s="100" t="s">
        <v>65</v>
      </c>
      <c r="H100" s="100"/>
      <c r="I100" s="84">
        <v>10.5</v>
      </c>
      <c r="J100" s="53"/>
      <c r="K100" s="84">
        <f aca="true" t="shared" si="8" ref="K100:K120">J100+I100</f>
        <v>10.5</v>
      </c>
      <c r="L100" s="53">
        <v>11</v>
      </c>
      <c r="M100" s="53"/>
      <c r="N100" s="53">
        <f aca="true" t="shared" si="9" ref="N100:N120">L100+M100</f>
        <v>11</v>
      </c>
      <c r="O100" s="75">
        <f>L100-I100</f>
        <v>0.5</v>
      </c>
      <c r="P100" s="54" t="s">
        <v>10</v>
      </c>
      <c r="Q100" s="54"/>
    </row>
    <row r="101" spans="1:17" ht="16.5">
      <c r="A101" s="33"/>
      <c r="B101" s="97" t="s">
        <v>73</v>
      </c>
      <c r="C101" s="98"/>
      <c r="D101" s="98"/>
      <c r="E101" s="99"/>
      <c r="F101" s="11" t="s">
        <v>64</v>
      </c>
      <c r="G101" s="100" t="s">
        <v>65</v>
      </c>
      <c r="H101" s="100"/>
      <c r="I101" s="84">
        <v>27.5</v>
      </c>
      <c r="J101" s="53"/>
      <c r="K101" s="84">
        <f t="shared" si="8"/>
        <v>27.5</v>
      </c>
      <c r="L101" s="53">
        <v>27</v>
      </c>
      <c r="M101" s="53"/>
      <c r="N101" s="53">
        <f t="shared" si="9"/>
        <v>27</v>
      </c>
      <c r="O101" s="75">
        <f>L101-I101</f>
        <v>-0.5</v>
      </c>
      <c r="P101" s="54" t="s">
        <v>10</v>
      </c>
      <c r="Q101" s="54"/>
    </row>
    <row r="102" spans="1:17" ht="16.5">
      <c r="A102" s="33" t="s">
        <v>17</v>
      </c>
      <c r="B102" s="97" t="s">
        <v>75</v>
      </c>
      <c r="C102" s="98"/>
      <c r="D102" s="98"/>
      <c r="E102" s="99"/>
      <c r="F102" s="48"/>
      <c r="G102" s="139"/>
      <c r="H102" s="140"/>
      <c r="I102" s="53"/>
      <c r="J102" s="53"/>
      <c r="K102" s="53"/>
      <c r="L102" s="53"/>
      <c r="M102" s="53"/>
      <c r="N102" s="53">
        <f t="shared" si="9"/>
        <v>0</v>
      </c>
      <c r="O102" s="75">
        <f aca="true" t="shared" si="10" ref="O102:O108">L102-I102</f>
        <v>0</v>
      </c>
      <c r="P102" s="54" t="s">
        <v>10</v>
      </c>
      <c r="Q102" s="54"/>
    </row>
    <row r="103" spans="1:17" ht="16.5">
      <c r="A103" s="33"/>
      <c r="B103" s="97" t="s">
        <v>76</v>
      </c>
      <c r="C103" s="98"/>
      <c r="D103" s="98"/>
      <c r="E103" s="99"/>
      <c r="F103" s="48" t="s">
        <v>64</v>
      </c>
      <c r="G103" s="115" t="s">
        <v>65</v>
      </c>
      <c r="H103" s="116"/>
      <c r="I103" s="53">
        <v>2</v>
      </c>
      <c r="J103" s="53"/>
      <c r="K103" s="53">
        <f t="shared" si="8"/>
        <v>2</v>
      </c>
      <c r="L103" s="53">
        <v>2</v>
      </c>
      <c r="M103" s="53"/>
      <c r="N103" s="53">
        <f t="shared" si="9"/>
        <v>2</v>
      </c>
      <c r="O103" s="75">
        <f t="shared" si="10"/>
        <v>0</v>
      </c>
      <c r="P103" s="54" t="s">
        <v>10</v>
      </c>
      <c r="Q103" s="54"/>
    </row>
    <row r="104" spans="1:17" ht="16.5">
      <c r="A104" s="33"/>
      <c r="B104" s="97" t="s">
        <v>72</v>
      </c>
      <c r="C104" s="98"/>
      <c r="D104" s="98"/>
      <c r="E104" s="99"/>
      <c r="F104" s="48" t="s">
        <v>64</v>
      </c>
      <c r="G104" s="115" t="s">
        <v>65</v>
      </c>
      <c r="H104" s="116"/>
      <c r="I104" s="53">
        <v>0</v>
      </c>
      <c r="J104" s="53"/>
      <c r="K104" s="53">
        <f t="shared" si="8"/>
        <v>0</v>
      </c>
      <c r="L104" s="53">
        <v>0</v>
      </c>
      <c r="M104" s="53"/>
      <c r="N104" s="53">
        <f t="shared" si="9"/>
        <v>0</v>
      </c>
      <c r="O104" s="75">
        <f t="shared" si="10"/>
        <v>0</v>
      </c>
      <c r="P104" s="54" t="s">
        <v>10</v>
      </c>
      <c r="Q104" s="54"/>
    </row>
    <row r="105" spans="1:17" ht="16.5">
      <c r="A105" s="33"/>
      <c r="B105" s="97" t="s">
        <v>73</v>
      </c>
      <c r="C105" s="98"/>
      <c r="D105" s="98"/>
      <c r="E105" s="99"/>
      <c r="F105" s="48" t="s">
        <v>64</v>
      </c>
      <c r="G105" s="115" t="s">
        <v>65</v>
      </c>
      <c r="H105" s="116"/>
      <c r="I105" s="53">
        <v>2</v>
      </c>
      <c r="J105" s="53"/>
      <c r="K105" s="53">
        <f t="shared" si="8"/>
        <v>2</v>
      </c>
      <c r="L105" s="53">
        <v>2</v>
      </c>
      <c r="M105" s="53"/>
      <c r="N105" s="53">
        <f t="shared" si="9"/>
        <v>2</v>
      </c>
      <c r="O105" s="75">
        <f t="shared" si="10"/>
        <v>0</v>
      </c>
      <c r="P105" s="54" t="s">
        <v>10</v>
      </c>
      <c r="Q105" s="54"/>
    </row>
    <row r="106" spans="1:17" ht="16.5">
      <c r="A106" s="33"/>
      <c r="B106" s="97" t="s">
        <v>77</v>
      </c>
      <c r="C106" s="98"/>
      <c r="D106" s="98"/>
      <c r="E106" s="99"/>
      <c r="F106" s="48" t="s">
        <v>64</v>
      </c>
      <c r="G106" s="115" t="s">
        <v>65</v>
      </c>
      <c r="H106" s="116"/>
      <c r="I106" s="53">
        <v>1</v>
      </c>
      <c r="J106" s="53"/>
      <c r="K106" s="53">
        <f t="shared" si="8"/>
        <v>1</v>
      </c>
      <c r="L106" s="53">
        <v>1</v>
      </c>
      <c r="M106" s="53"/>
      <c r="N106" s="53">
        <f t="shared" si="9"/>
        <v>1</v>
      </c>
      <c r="O106" s="75">
        <f t="shared" si="10"/>
        <v>0</v>
      </c>
      <c r="P106" s="54" t="s">
        <v>10</v>
      </c>
      <c r="Q106" s="54"/>
    </row>
    <row r="107" spans="1:17" ht="16.5">
      <c r="A107" s="33"/>
      <c r="B107" s="97" t="s">
        <v>72</v>
      </c>
      <c r="C107" s="98"/>
      <c r="D107" s="98"/>
      <c r="E107" s="99"/>
      <c r="F107" s="48" t="s">
        <v>64</v>
      </c>
      <c r="G107" s="115" t="s">
        <v>65</v>
      </c>
      <c r="H107" s="116"/>
      <c r="I107" s="53">
        <v>0</v>
      </c>
      <c r="J107" s="53"/>
      <c r="K107" s="53">
        <f t="shared" si="8"/>
        <v>0</v>
      </c>
      <c r="L107" s="53">
        <v>0</v>
      </c>
      <c r="M107" s="53"/>
      <c r="N107" s="53">
        <f t="shared" si="9"/>
        <v>0</v>
      </c>
      <c r="O107" s="75">
        <f t="shared" si="10"/>
        <v>0</v>
      </c>
      <c r="P107" s="54" t="s">
        <v>10</v>
      </c>
      <c r="Q107" s="54"/>
    </row>
    <row r="108" spans="1:17" ht="16.5">
      <c r="A108" s="33"/>
      <c r="B108" s="104" t="s">
        <v>73</v>
      </c>
      <c r="C108" s="105"/>
      <c r="D108" s="105"/>
      <c r="E108" s="106"/>
      <c r="F108" s="71" t="s">
        <v>64</v>
      </c>
      <c r="G108" s="152" t="s">
        <v>65</v>
      </c>
      <c r="H108" s="153"/>
      <c r="I108" s="53">
        <v>1</v>
      </c>
      <c r="J108" s="53"/>
      <c r="K108" s="53">
        <f t="shared" si="8"/>
        <v>1</v>
      </c>
      <c r="L108" s="53">
        <v>1</v>
      </c>
      <c r="M108" s="53"/>
      <c r="N108" s="53">
        <f t="shared" si="9"/>
        <v>1</v>
      </c>
      <c r="O108" s="75">
        <f t="shared" si="10"/>
        <v>0</v>
      </c>
      <c r="P108" s="54" t="s">
        <v>10</v>
      </c>
      <c r="Q108" s="54"/>
    </row>
    <row r="109" spans="1:17" ht="44.25" customHeight="1">
      <c r="A109" s="33" t="s">
        <v>30</v>
      </c>
      <c r="B109" s="94" t="s">
        <v>98</v>
      </c>
      <c r="C109" s="95"/>
      <c r="D109" s="95"/>
      <c r="E109" s="96"/>
      <c r="F109" s="11" t="s">
        <v>84</v>
      </c>
      <c r="G109" s="110" t="s">
        <v>99</v>
      </c>
      <c r="H109" s="111"/>
      <c r="I109" s="75">
        <v>3195000</v>
      </c>
      <c r="J109" s="75"/>
      <c r="K109" s="75">
        <f t="shared" si="8"/>
        <v>3195000</v>
      </c>
      <c r="L109" s="75">
        <v>2703881.48</v>
      </c>
      <c r="M109" s="75"/>
      <c r="N109" s="75">
        <f t="shared" si="9"/>
        <v>2703881.48</v>
      </c>
      <c r="O109" s="75">
        <f>L109-I109</f>
        <v>-491118.52</v>
      </c>
      <c r="P109" s="54" t="s">
        <v>10</v>
      </c>
      <c r="Q109" s="54"/>
    </row>
    <row r="110" spans="1:17" ht="30.75" customHeight="1">
      <c r="A110" s="33" t="s">
        <v>80</v>
      </c>
      <c r="B110" s="94" t="s">
        <v>102</v>
      </c>
      <c r="C110" s="95"/>
      <c r="D110" s="95"/>
      <c r="E110" s="96"/>
      <c r="F110" s="11" t="s">
        <v>84</v>
      </c>
      <c r="G110" s="110" t="s">
        <v>99</v>
      </c>
      <c r="H110" s="111"/>
      <c r="I110" s="75">
        <v>2581236.69</v>
      </c>
      <c r="J110" s="75"/>
      <c r="K110" s="75">
        <f t="shared" si="8"/>
        <v>2581236.69</v>
      </c>
      <c r="L110" s="75">
        <v>2207553.49</v>
      </c>
      <c r="M110" s="75"/>
      <c r="N110" s="75">
        <f t="shared" si="9"/>
        <v>2207553.49</v>
      </c>
      <c r="O110" s="75">
        <f>L110-I110</f>
        <v>-373683.1999999997</v>
      </c>
      <c r="P110" s="54" t="s">
        <v>10</v>
      </c>
      <c r="Q110" s="54"/>
    </row>
    <row r="111" spans="1:17" ht="16.5">
      <c r="A111" s="33"/>
      <c r="B111" s="97" t="s">
        <v>72</v>
      </c>
      <c r="C111" s="98"/>
      <c r="D111" s="98"/>
      <c r="E111" s="99"/>
      <c r="F111" s="11" t="s">
        <v>84</v>
      </c>
      <c r="G111" s="110" t="s">
        <v>99</v>
      </c>
      <c r="H111" s="111"/>
      <c r="I111" s="75">
        <v>530453.85</v>
      </c>
      <c r="J111" s="75"/>
      <c r="K111" s="75">
        <f t="shared" si="8"/>
        <v>530453.85</v>
      </c>
      <c r="L111" s="75">
        <v>441510.69</v>
      </c>
      <c r="M111" s="75"/>
      <c r="N111" s="75">
        <f t="shared" si="9"/>
        <v>441510.69</v>
      </c>
      <c r="O111" s="75">
        <f aca="true" t="shared" si="11" ref="O111:O120">L111-I111</f>
        <v>-88943.15999999997</v>
      </c>
      <c r="P111" s="54" t="s">
        <v>10</v>
      </c>
      <c r="Q111" s="54"/>
    </row>
    <row r="112" spans="1:17" ht="16.5">
      <c r="A112" s="33"/>
      <c r="B112" s="104" t="s">
        <v>73</v>
      </c>
      <c r="C112" s="105"/>
      <c r="D112" s="105"/>
      <c r="E112" s="106"/>
      <c r="F112" s="11" t="s">
        <v>84</v>
      </c>
      <c r="G112" s="110" t="s">
        <v>99</v>
      </c>
      <c r="H112" s="111"/>
      <c r="I112" s="75">
        <v>2050782.84</v>
      </c>
      <c r="J112" s="75"/>
      <c r="K112" s="75">
        <f t="shared" si="8"/>
        <v>2050782.84</v>
      </c>
      <c r="L112" s="75">
        <v>1766042.79</v>
      </c>
      <c r="M112" s="75"/>
      <c r="N112" s="75">
        <f t="shared" si="9"/>
        <v>1766042.79</v>
      </c>
      <c r="O112" s="75">
        <f t="shared" si="11"/>
        <v>-284740.05000000005</v>
      </c>
      <c r="P112" s="54" t="s">
        <v>10</v>
      </c>
      <c r="Q112" s="54"/>
    </row>
    <row r="113" spans="1:17" ht="38.25" customHeight="1">
      <c r="A113" s="33"/>
      <c r="B113" s="94" t="s">
        <v>103</v>
      </c>
      <c r="C113" s="95"/>
      <c r="D113" s="95"/>
      <c r="E113" s="96"/>
      <c r="F113" s="11" t="s">
        <v>84</v>
      </c>
      <c r="G113" s="110" t="s">
        <v>99</v>
      </c>
      <c r="H113" s="111"/>
      <c r="I113" s="75">
        <v>243403</v>
      </c>
      <c r="J113" s="75"/>
      <c r="K113" s="75">
        <f t="shared" si="8"/>
        <v>243403</v>
      </c>
      <c r="L113" s="75">
        <v>243403</v>
      </c>
      <c r="M113" s="75"/>
      <c r="N113" s="75">
        <f t="shared" si="9"/>
        <v>243403</v>
      </c>
      <c r="O113" s="75">
        <f t="shared" si="11"/>
        <v>0</v>
      </c>
      <c r="P113" s="54" t="s">
        <v>10</v>
      </c>
      <c r="Q113" s="54"/>
    </row>
    <row r="114" spans="1:17" ht="16.5">
      <c r="A114" s="33"/>
      <c r="B114" s="97" t="s">
        <v>72</v>
      </c>
      <c r="C114" s="98"/>
      <c r="D114" s="98"/>
      <c r="E114" s="99"/>
      <c r="F114" s="11" t="s">
        <v>84</v>
      </c>
      <c r="G114" s="110" t="s">
        <v>99</v>
      </c>
      <c r="H114" s="111"/>
      <c r="I114" s="53">
        <v>0</v>
      </c>
      <c r="J114" s="53"/>
      <c r="K114" s="53">
        <f t="shared" si="8"/>
        <v>0</v>
      </c>
      <c r="L114" s="75">
        <v>0</v>
      </c>
      <c r="M114" s="75"/>
      <c r="N114" s="75">
        <f t="shared" si="9"/>
        <v>0</v>
      </c>
      <c r="O114" s="75">
        <f t="shared" si="11"/>
        <v>0</v>
      </c>
      <c r="P114" s="54" t="s">
        <v>10</v>
      </c>
      <c r="Q114" s="54"/>
    </row>
    <row r="115" spans="1:17" ht="16.5">
      <c r="A115" s="33"/>
      <c r="B115" s="104" t="s">
        <v>73</v>
      </c>
      <c r="C115" s="105"/>
      <c r="D115" s="105"/>
      <c r="E115" s="106"/>
      <c r="F115" s="11" t="s">
        <v>84</v>
      </c>
      <c r="G115" s="110" t="s">
        <v>99</v>
      </c>
      <c r="H115" s="111"/>
      <c r="I115" s="75">
        <v>243403</v>
      </c>
      <c r="J115" s="75"/>
      <c r="K115" s="75">
        <f t="shared" si="8"/>
        <v>243403</v>
      </c>
      <c r="L115" s="75">
        <v>243403</v>
      </c>
      <c r="M115" s="75"/>
      <c r="N115" s="75">
        <f t="shared" si="9"/>
        <v>243403</v>
      </c>
      <c r="O115" s="75">
        <f t="shared" si="11"/>
        <v>0</v>
      </c>
      <c r="P115" s="54" t="s">
        <v>10</v>
      </c>
      <c r="Q115" s="54"/>
    </row>
    <row r="116" spans="1:17" ht="33" customHeight="1">
      <c r="A116" s="33"/>
      <c r="B116" s="94" t="s">
        <v>104</v>
      </c>
      <c r="C116" s="95"/>
      <c r="D116" s="95"/>
      <c r="E116" s="96"/>
      <c r="F116" s="11" t="s">
        <v>84</v>
      </c>
      <c r="G116" s="110" t="s">
        <v>99</v>
      </c>
      <c r="H116" s="111"/>
      <c r="I116" s="75">
        <v>60101.6</v>
      </c>
      <c r="J116" s="75"/>
      <c r="K116" s="75">
        <f t="shared" si="8"/>
        <v>60101.6</v>
      </c>
      <c r="L116" s="75">
        <v>60101.6</v>
      </c>
      <c r="M116" s="75"/>
      <c r="N116" s="75">
        <f t="shared" si="9"/>
        <v>60101.6</v>
      </c>
      <c r="O116" s="75">
        <f t="shared" si="11"/>
        <v>0</v>
      </c>
      <c r="P116" s="54" t="s">
        <v>10</v>
      </c>
      <c r="Q116" s="54"/>
    </row>
    <row r="117" spans="1:17" ht="16.5">
      <c r="A117" s="33"/>
      <c r="B117" s="97" t="s">
        <v>72</v>
      </c>
      <c r="C117" s="98"/>
      <c r="D117" s="98"/>
      <c r="E117" s="99"/>
      <c r="F117" s="11" t="s">
        <v>84</v>
      </c>
      <c r="G117" s="110" t="s">
        <v>99</v>
      </c>
      <c r="H117" s="111"/>
      <c r="I117" s="75">
        <v>0</v>
      </c>
      <c r="J117" s="75"/>
      <c r="K117" s="75">
        <f t="shared" si="8"/>
        <v>0</v>
      </c>
      <c r="L117" s="75">
        <v>0</v>
      </c>
      <c r="M117" s="75"/>
      <c r="N117" s="75">
        <f t="shared" si="9"/>
        <v>0</v>
      </c>
      <c r="O117" s="75">
        <f t="shared" si="11"/>
        <v>0</v>
      </c>
      <c r="P117" s="54" t="s">
        <v>10</v>
      </c>
      <c r="Q117" s="54"/>
    </row>
    <row r="118" spans="1:17" ht="16.5">
      <c r="A118" s="33"/>
      <c r="B118" s="104" t="s">
        <v>73</v>
      </c>
      <c r="C118" s="105"/>
      <c r="D118" s="105"/>
      <c r="E118" s="106"/>
      <c r="F118" s="11" t="s">
        <v>84</v>
      </c>
      <c r="G118" s="110" t="s">
        <v>99</v>
      </c>
      <c r="H118" s="111"/>
      <c r="I118" s="75">
        <v>60101.6</v>
      </c>
      <c r="J118" s="75"/>
      <c r="K118" s="75">
        <f t="shared" si="8"/>
        <v>60101.6</v>
      </c>
      <c r="L118" s="75">
        <v>60101.6</v>
      </c>
      <c r="M118" s="75"/>
      <c r="N118" s="75">
        <f t="shared" si="9"/>
        <v>60101.6</v>
      </c>
      <c r="O118" s="75">
        <f t="shared" si="11"/>
        <v>0</v>
      </c>
      <c r="P118" s="54" t="s">
        <v>10</v>
      </c>
      <c r="Q118" s="54"/>
    </row>
    <row r="119" spans="1:17" ht="30" customHeight="1">
      <c r="A119" s="33" t="s">
        <v>105</v>
      </c>
      <c r="B119" s="94" t="s">
        <v>106</v>
      </c>
      <c r="C119" s="95"/>
      <c r="D119" s="95"/>
      <c r="E119" s="96"/>
      <c r="F119" s="11" t="s">
        <v>84</v>
      </c>
      <c r="G119" s="110" t="s">
        <v>99</v>
      </c>
      <c r="H119" s="111"/>
      <c r="I119" s="75">
        <v>4406.88</v>
      </c>
      <c r="J119" s="75"/>
      <c r="K119" s="75">
        <f t="shared" si="8"/>
        <v>4406.88</v>
      </c>
      <c r="L119" s="75">
        <v>4402.7</v>
      </c>
      <c r="M119" s="75"/>
      <c r="N119" s="75">
        <f t="shared" si="9"/>
        <v>4402.7</v>
      </c>
      <c r="O119" s="54">
        <f t="shared" si="11"/>
        <v>-4.180000000000291</v>
      </c>
      <c r="P119" s="54" t="s">
        <v>10</v>
      </c>
      <c r="Q119" s="54"/>
    </row>
    <row r="120" spans="1:17" ht="28.5" customHeight="1">
      <c r="A120" s="33" t="s">
        <v>107</v>
      </c>
      <c r="B120" s="94" t="s">
        <v>108</v>
      </c>
      <c r="C120" s="95"/>
      <c r="D120" s="95"/>
      <c r="E120" s="96"/>
      <c r="F120" s="11" t="s">
        <v>84</v>
      </c>
      <c r="G120" s="110" t="s">
        <v>99</v>
      </c>
      <c r="H120" s="111"/>
      <c r="I120" s="75">
        <v>403302</v>
      </c>
      <c r="J120" s="75"/>
      <c r="K120" s="75">
        <f t="shared" si="8"/>
        <v>403302</v>
      </c>
      <c r="L120" s="75">
        <v>299076.22</v>
      </c>
      <c r="M120" s="75"/>
      <c r="N120" s="75">
        <f t="shared" si="9"/>
        <v>299076.22</v>
      </c>
      <c r="O120" s="75">
        <f t="shared" si="11"/>
        <v>-104225.78000000003</v>
      </c>
      <c r="P120" s="54" t="s">
        <v>10</v>
      </c>
      <c r="Q120" s="54"/>
    </row>
    <row r="121" spans="1:17" ht="35.25" customHeight="1">
      <c r="A121" s="136" t="s">
        <v>124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8"/>
    </row>
    <row r="122" spans="1:17" ht="21.75" customHeight="1">
      <c r="A122" s="51" t="s">
        <v>15</v>
      </c>
      <c r="B122" s="135" t="s">
        <v>16</v>
      </c>
      <c r="C122" s="135"/>
      <c r="D122" s="135"/>
      <c r="E122" s="135"/>
      <c r="F122" s="47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ht="33" customHeight="1">
      <c r="A123" s="33" t="s">
        <v>19</v>
      </c>
      <c r="B123" s="133" t="s">
        <v>109</v>
      </c>
      <c r="C123" s="133"/>
      <c r="D123" s="133"/>
      <c r="E123" s="133"/>
      <c r="F123" s="11" t="s">
        <v>112</v>
      </c>
      <c r="G123" s="100" t="s">
        <v>113</v>
      </c>
      <c r="H123" s="100"/>
      <c r="I123" s="55">
        <v>350</v>
      </c>
      <c r="J123" s="55" t="s">
        <v>10</v>
      </c>
      <c r="K123" s="55">
        <f>I123</f>
        <v>350</v>
      </c>
      <c r="L123" s="55">
        <v>279</v>
      </c>
      <c r="M123" s="55" t="s">
        <v>10</v>
      </c>
      <c r="N123" s="55">
        <f>L123</f>
        <v>279</v>
      </c>
      <c r="O123" s="55">
        <f>L123-I123</f>
        <v>-71</v>
      </c>
      <c r="P123" s="56" t="s">
        <v>10</v>
      </c>
      <c r="Q123" s="55">
        <f>O123</f>
        <v>-71</v>
      </c>
    </row>
    <row r="124" spans="1:17" ht="16.5">
      <c r="A124" s="33"/>
      <c r="B124" s="133" t="s">
        <v>110</v>
      </c>
      <c r="C124" s="133"/>
      <c r="D124" s="133"/>
      <c r="E124" s="133"/>
      <c r="F124" s="11" t="s">
        <v>112</v>
      </c>
      <c r="G124" s="100" t="s">
        <v>113</v>
      </c>
      <c r="H124" s="100"/>
      <c r="I124" s="55">
        <v>180</v>
      </c>
      <c r="J124" s="55" t="s">
        <v>10</v>
      </c>
      <c r="K124" s="55">
        <f>I124</f>
        <v>180</v>
      </c>
      <c r="L124" s="55">
        <v>150</v>
      </c>
      <c r="M124" s="55" t="s">
        <v>10</v>
      </c>
      <c r="N124" s="55">
        <f>L124</f>
        <v>150</v>
      </c>
      <c r="O124" s="55">
        <f>L124-I124</f>
        <v>-30</v>
      </c>
      <c r="P124" s="56" t="s">
        <v>10</v>
      </c>
      <c r="Q124" s="55">
        <f>O124</f>
        <v>-30</v>
      </c>
    </row>
    <row r="125" spans="1:17" ht="16.5">
      <c r="A125" s="33"/>
      <c r="B125" s="133" t="s">
        <v>111</v>
      </c>
      <c r="C125" s="133"/>
      <c r="D125" s="133"/>
      <c r="E125" s="133"/>
      <c r="F125" s="11" t="s">
        <v>112</v>
      </c>
      <c r="G125" s="100" t="s">
        <v>113</v>
      </c>
      <c r="H125" s="100"/>
      <c r="I125" s="55">
        <v>170</v>
      </c>
      <c r="J125" s="55" t="s">
        <v>10</v>
      </c>
      <c r="K125" s="55">
        <f>I125</f>
        <v>170</v>
      </c>
      <c r="L125" s="55">
        <v>129</v>
      </c>
      <c r="M125" s="55" t="s">
        <v>10</v>
      </c>
      <c r="N125" s="55">
        <f>L125</f>
        <v>129</v>
      </c>
      <c r="O125" s="55">
        <f>L125-I125</f>
        <v>-41</v>
      </c>
      <c r="P125" s="56" t="s">
        <v>10</v>
      </c>
      <c r="Q125" s="55">
        <f>O125</f>
        <v>-41</v>
      </c>
    </row>
    <row r="126" spans="1:17" ht="15.75">
      <c r="A126" s="107" t="s">
        <v>122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15.75">
      <c r="A127" s="52" t="s">
        <v>17</v>
      </c>
      <c r="B127" s="108" t="s">
        <v>18</v>
      </c>
      <c r="C127" s="108"/>
      <c r="D127" s="108"/>
      <c r="E127" s="108"/>
      <c r="F127" s="47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1:17" ht="16.5">
      <c r="A128" s="33" t="s">
        <v>19</v>
      </c>
      <c r="B128" s="133" t="s">
        <v>114</v>
      </c>
      <c r="C128" s="133"/>
      <c r="D128" s="133"/>
      <c r="E128" s="133"/>
      <c r="F128" s="11" t="s">
        <v>84</v>
      </c>
      <c r="G128" s="100" t="s">
        <v>37</v>
      </c>
      <c r="H128" s="100"/>
      <c r="I128" s="85">
        <v>9128</v>
      </c>
      <c r="J128" s="85" t="s">
        <v>10</v>
      </c>
      <c r="K128" s="85">
        <f>I128</f>
        <v>9128</v>
      </c>
      <c r="L128" s="85">
        <v>9691</v>
      </c>
      <c r="M128" s="85" t="s">
        <v>10</v>
      </c>
      <c r="N128" s="85">
        <f>L128</f>
        <v>9691</v>
      </c>
      <c r="O128" s="75">
        <f>L128-K128</f>
        <v>563</v>
      </c>
      <c r="P128" s="75" t="s">
        <v>10</v>
      </c>
      <c r="Q128" s="54" t="s">
        <v>10</v>
      </c>
    </row>
    <row r="129" spans="1:17" ht="16.5">
      <c r="A129" s="33" t="s">
        <v>15</v>
      </c>
      <c r="B129" s="101" t="s">
        <v>115</v>
      </c>
      <c r="C129" s="102"/>
      <c r="D129" s="102"/>
      <c r="E129" s="103"/>
      <c r="F129" s="11" t="s">
        <v>84</v>
      </c>
      <c r="G129" s="100" t="s">
        <v>37</v>
      </c>
      <c r="H129" s="100"/>
      <c r="I129" s="85">
        <v>6453</v>
      </c>
      <c r="J129" s="85"/>
      <c r="K129" s="85">
        <f>I129</f>
        <v>6453</v>
      </c>
      <c r="L129" s="85">
        <v>6453</v>
      </c>
      <c r="M129" s="85"/>
      <c r="N129" s="85">
        <f aca="true" t="shared" si="12" ref="N129:N137">L129</f>
        <v>6453</v>
      </c>
      <c r="O129" s="75">
        <f aca="true" t="shared" si="13" ref="O129:O137">L129-K129</f>
        <v>0</v>
      </c>
      <c r="P129" s="75"/>
      <c r="Q129" s="54"/>
    </row>
    <row r="130" spans="1:17" ht="16.5">
      <c r="A130" s="33"/>
      <c r="B130" s="97" t="s">
        <v>72</v>
      </c>
      <c r="C130" s="98"/>
      <c r="D130" s="98"/>
      <c r="E130" s="99"/>
      <c r="F130" s="11" t="s">
        <v>84</v>
      </c>
      <c r="G130" s="100" t="s">
        <v>37</v>
      </c>
      <c r="H130" s="100"/>
      <c r="I130" s="85">
        <v>5486</v>
      </c>
      <c r="J130" s="85"/>
      <c r="K130" s="85">
        <f aca="true" t="shared" si="14" ref="K130:K137">I130</f>
        <v>5486</v>
      </c>
      <c r="L130" s="85">
        <v>5486</v>
      </c>
      <c r="M130" s="55"/>
      <c r="N130" s="85">
        <f t="shared" si="12"/>
        <v>5486</v>
      </c>
      <c r="O130" s="75">
        <f t="shared" si="13"/>
        <v>0</v>
      </c>
      <c r="P130" s="54"/>
      <c r="Q130" s="54"/>
    </row>
    <row r="131" spans="1:17" ht="16.5">
      <c r="A131" s="33"/>
      <c r="B131" s="104" t="s">
        <v>73</v>
      </c>
      <c r="C131" s="105"/>
      <c r="D131" s="105"/>
      <c r="E131" s="106"/>
      <c r="F131" s="11" t="s">
        <v>84</v>
      </c>
      <c r="G131" s="100" t="s">
        <v>37</v>
      </c>
      <c r="H131" s="100"/>
      <c r="I131" s="85">
        <v>6820</v>
      </c>
      <c r="J131" s="85"/>
      <c r="K131" s="85">
        <f t="shared" si="14"/>
        <v>6820</v>
      </c>
      <c r="L131" s="85">
        <v>6820</v>
      </c>
      <c r="M131" s="55"/>
      <c r="N131" s="85">
        <f t="shared" si="12"/>
        <v>6820</v>
      </c>
      <c r="O131" s="75">
        <f t="shared" si="13"/>
        <v>0</v>
      </c>
      <c r="P131" s="54"/>
      <c r="Q131" s="54"/>
    </row>
    <row r="132" spans="1:17" ht="16.5">
      <c r="A132" s="33" t="s">
        <v>17</v>
      </c>
      <c r="B132" s="133" t="s">
        <v>93</v>
      </c>
      <c r="C132" s="133"/>
      <c r="D132" s="133"/>
      <c r="E132" s="133"/>
      <c r="F132" s="11" t="s">
        <v>84</v>
      </c>
      <c r="G132" s="100" t="s">
        <v>37</v>
      </c>
      <c r="H132" s="100"/>
      <c r="I132" s="85">
        <v>13500</v>
      </c>
      <c r="J132" s="85" t="s">
        <v>10</v>
      </c>
      <c r="K132" s="85">
        <f t="shared" si="14"/>
        <v>13500</v>
      </c>
      <c r="L132" s="85">
        <v>13500</v>
      </c>
      <c r="M132" s="85" t="s">
        <v>10</v>
      </c>
      <c r="N132" s="85">
        <f t="shared" si="12"/>
        <v>13500</v>
      </c>
      <c r="O132" s="85">
        <f t="shared" si="13"/>
        <v>0</v>
      </c>
      <c r="P132" s="85" t="s">
        <v>10</v>
      </c>
      <c r="Q132" s="57">
        <f>O132</f>
        <v>0</v>
      </c>
    </row>
    <row r="133" spans="1:17" ht="16.5">
      <c r="A133" s="33"/>
      <c r="B133" s="97" t="s">
        <v>72</v>
      </c>
      <c r="C133" s="98"/>
      <c r="D133" s="98"/>
      <c r="E133" s="99"/>
      <c r="F133" s="11" t="s">
        <v>84</v>
      </c>
      <c r="G133" s="100" t="s">
        <v>37</v>
      </c>
      <c r="H133" s="100"/>
      <c r="I133" s="85">
        <v>0</v>
      </c>
      <c r="J133" s="85"/>
      <c r="K133" s="85">
        <f t="shared" si="14"/>
        <v>0</v>
      </c>
      <c r="L133" s="85">
        <v>0</v>
      </c>
      <c r="M133" s="85"/>
      <c r="N133" s="85">
        <f t="shared" si="12"/>
        <v>0</v>
      </c>
      <c r="O133" s="85">
        <f t="shared" si="13"/>
        <v>0</v>
      </c>
      <c r="P133" s="56"/>
      <c r="Q133" s="57"/>
    </row>
    <row r="134" spans="1:17" ht="16.5">
      <c r="A134" s="33"/>
      <c r="B134" s="104" t="s">
        <v>73</v>
      </c>
      <c r="C134" s="105"/>
      <c r="D134" s="105"/>
      <c r="E134" s="106"/>
      <c r="F134" s="11" t="s">
        <v>84</v>
      </c>
      <c r="G134" s="100" t="s">
        <v>37</v>
      </c>
      <c r="H134" s="100"/>
      <c r="I134" s="85">
        <v>13500</v>
      </c>
      <c r="J134" s="85"/>
      <c r="K134" s="85">
        <f t="shared" si="14"/>
        <v>13500</v>
      </c>
      <c r="L134" s="85">
        <v>13500</v>
      </c>
      <c r="M134" s="85"/>
      <c r="N134" s="85">
        <f t="shared" si="12"/>
        <v>13500</v>
      </c>
      <c r="O134" s="85">
        <f t="shared" si="13"/>
        <v>0</v>
      </c>
      <c r="P134" s="85"/>
      <c r="Q134" s="57"/>
    </row>
    <row r="135" spans="1:17" ht="16.5">
      <c r="A135" s="33" t="s">
        <v>30</v>
      </c>
      <c r="B135" s="94" t="s">
        <v>116</v>
      </c>
      <c r="C135" s="95"/>
      <c r="D135" s="95"/>
      <c r="E135" s="96"/>
      <c r="F135" s="11" t="s">
        <v>84</v>
      </c>
      <c r="G135" s="100" t="s">
        <v>37</v>
      </c>
      <c r="H135" s="100"/>
      <c r="I135" s="85">
        <v>6530</v>
      </c>
      <c r="J135" s="85"/>
      <c r="K135" s="85">
        <f t="shared" si="14"/>
        <v>6530</v>
      </c>
      <c r="L135" s="85">
        <v>6530</v>
      </c>
      <c r="M135" s="85"/>
      <c r="N135" s="85">
        <f t="shared" si="12"/>
        <v>6530</v>
      </c>
      <c r="O135" s="85">
        <f t="shared" si="13"/>
        <v>0</v>
      </c>
      <c r="P135" s="85"/>
      <c r="Q135" s="57"/>
    </row>
    <row r="136" spans="1:17" ht="16.5">
      <c r="A136" s="33"/>
      <c r="B136" s="97" t="s">
        <v>72</v>
      </c>
      <c r="C136" s="98"/>
      <c r="D136" s="98"/>
      <c r="E136" s="99"/>
      <c r="F136" s="11" t="s">
        <v>84</v>
      </c>
      <c r="G136" s="100" t="s">
        <v>37</v>
      </c>
      <c r="H136" s="100"/>
      <c r="I136" s="85">
        <v>0</v>
      </c>
      <c r="J136" s="85"/>
      <c r="K136" s="85">
        <f t="shared" si="14"/>
        <v>0</v>
      </c>
      <c r="L136" s="85">
        <v>0</v>
      </c>
      <c r="M136" s="85"/>
      <c r="N136" s="85">
        <f t="shared" si="12"/>
        <v>0</v>
      </c>
      <c r="O136" s="85">
        <f t="shared" si="13"/>
        <v>0</v>
      </c>
      <c r="P136" s="85"/>
      <c r="Q136" s="57"/>
    </row>
    <row r="137" spans="1:17" ht="16.5">
      <c r="A137" s="33"/>
      <c r="B137" s="104" t="s">
        <v>73</v>
      </c>
      <c r="C137" s="105"/>
      <c r="D137" s="105"/>
      <c r="E137" s="106"/>
      <c r="F137" s="11" t="s">
        <v>84</v>
      </c>
      <c r="G137" s="100" t="s">
        <v>37</v>
      </c>
      <c r="H137" s="100"/>
      <c r="I137" s="86">
        <v>6530</v>
      </c>
      <c r="J137" s="86"/>
      <c r="K137" s="86">
        <f t="shared" si="14"/>
        <v>6530</v>
      </c>
      <c r="L137" s="86">
        <v>6530</v>
      </c>
      <c r="M137" s="86"/>
      <c r="N137" s="85">
        <f t="shared" si="12"/>
        <v>6530</v>
      </c>
      <c r="O137" s="87">
        <f t="shared" si="13"/>
        <v>0</v>
      </c>
      <c r="P137" s="87"/>
      <c r="Q137" s="27"/>
    </row>
    <row r="138" spans="1:17" ht="15.75">
      <c r="A138" s="107" t="s">
        <v>123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1:17" ht="15.75">
      <c r="A139" s="33" t="s">
        <v>30</v>
      </c>
      <c r="B139" s="108" t="s">
        <v>31</v>
      </c>
      <c r="C139" s="108"/>
      <c r="D139" s="108"/>
      <c r="E139" s="108"/>
      <c r="F139" s="10"/>
      <c r="G139" s="100"/>
      <c r="H139" s="100"/>
      <c r="I139" s="26"/>
      <c r="J139" s="10"/>
      <c r="K139" s="26"/>
      <c r="L139" s="26"/>
      <c r="M139" s="10"/>
      <c r="N139" s="26"/>
      <c r="O139" s="10"/>
      <c r="P139" s="10"/>
      <c r="Q139" s="10"/>
    </row>
    <row r="140" spans="1:17" ht="16.5">
      <c r="A140" s="33" t="s">
        <v>33</v>
      </c>
      <c r="B140" s="133" t="s">
        <v>117</v>
      </c>
      <c r="C140" s="133"/>
      <c r="D140" s="133"/>
      <c r="E140" s="133"/>
      <c r="F140" s="10" t="s">
        <v>32</v>
      </c>
      <c r="G140" s="100" t="s">
        <v>37</v>
      </c>
      <c r="H140" s="100"/>
      <c r="I140" s="55">
        <v>100</v>
      </c>
      <c r="J140" s="54" t="s">
        <v>10</v>
      </c>
      <c r="K140" s="55">
        <v>100</v>
      </c>
      <c r="L140" s="55">
        <v>100</v>
      </c>
      <c r="M140" s="54" t="s">
        <v>10</v>
      </c>
      <c r="N140" s="55">
        <v>100</v>
      </c>
      <c r="O140" s="54" t="s">
        <v>10</v>
      </c>
      <c r="P140" s="54" t="s">
        <v>10</v>
      </c>
      <c r="Q140" s="54" t="s">
        <v>10</v>
      </c>
    </row>
    <row r="141" spans="1:17" ht="15.75" hidden="1">
      <c r="A141" s="33"/>
      <c r="B141" s="133"/>
      <c r="C141" s="133"/>
      <c r="D141" s="133"/>
      <c r="E141" s="133"/>
      <c r="F141" s="10"/>
      <c r="G141" s="134"/>
      <c r="H141" s="134"/>
      <c r="I141" s="26"/>
      <c r="J141" s="10"/>
      <c r="K141" s="26"/>
      <c r="L141" s="26"/>
      <c r="M141" s="10"/>
      <c r="N141" s="26"/>
      <c r="O141" s="10"/>
      <c r="P141" s="10"/>
      <c r="Q141" s="10"/>
    </row>
    <row r="142" spans="1:17" ht="15.75">
      <c r="A142" s="107" t="s">
        <v>53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1:17" ht="18.75">
      <c r="A143" s="45" t="s">
        <v>54</v>
      </c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2"/>
      <c r="M143" s="42"/>
      <c r="N143" s="43"/>
      <c r="O143" s="43"/>
      <c r="P143" s="44"/>
      <c r="Q143" s="44"/>
    </row>
    <row r="144" spans="1:17" ht="12" customHeight="1">
      <c r="A144" t="s">
        <v>125</v>
      </c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3"/>
      <c r="O144" s="43"/>
      <c r="P144" s="44"/>
      <c r="Q144" s="44"/>
    </row>
    <row r="145" ht="15.75">
      <c r="A145" s="1" t="s">
        <v>55</v>
      </c>
    </row>
    <row r="146" spans="1:16" ht="15.75">
      <c r="A146" s="1" t="s">
        <v>25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8.75" customHeight="1">
      <c r="A147" s="6" t="s">
        <v>20</v>
      </c>
      <c r="B147" s="6"/>
      <c r="C147" s="6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>
      <c r="A148" s="146" t="s">
        <v>21</v>
      </c>
      <c r="B148" s="146"/>
      <c r="C148" s="146"/>
      <c r="D148" s="7"/>
      <c r="E148" s="7"/>
      <c r="F148" s="147" t="s">
        <v>22</v>
      </c>
      <c r="G148" s="147"/>
      <c r="H148" s="1"/>
      <c r="I148" s="1"/>
      <c r="J148" s="1"/>
      <c r="K148" s="15" t="s">
        <v>100</v>
      </c>
      <c r="L148" s="15"/>
      <c r="M148" s="1"/>
      <c r="N148" s="1"/>
      <c r="O148" s="1"/>
      <c r="P148" s="1"/>
    </row>
    <row r="149" spans="1:16" ht="12.75" customHeight="1">
      <c r="A149" s="1"/>
      <c r="B149" s="1"/>
      <c r="C149" s="1"/>
      <c r="D149" s="1"/>
      <c r="E149" s="1"/>
      <c r="F149" s="144" t="s">
        <v>23</v>
      </c>
      <c r="G149" s="144"/>
      <c r="H149" s="1"/>
      <c r="I149" s="1"/>
      <c r="J149" s="1"/>
      <c r="K149" s="8" t="s">
        <v>56</v>
      </c>
      <c r="L149" s="8"/>
      <c r="M149" s="1"/>
      <c r="N149" s="1"/>
      <c r="O149" s="1"/>
      <c r="P149" s="1"/>
    </row>
    <row r="150" spans="1:16" ht="18.75" customHeight="1">
      <c r="A150" s="1" t="s">
        <v>24</v>
      </c>
      <c r="B150" s="1"/>
      <c r="C150" s="1"/>
      <c r="D150" s="1"/>
      <c r="E150" s="1"/>
      <c r="F150" s="9"/>
      <c r="G150" s="9"/>
      <c r="H150" s="1"/>
      <c r="I150" s="1"/>
      <c r="J150" s="1"/>
      <c r="K150" s="2"/>
      <c r="L150" s="2"/>
      <c r="M150" s="1"/>
      <c r="N150" s="1"/>
      <c r="O150" s="1"/>
      <c r="P150" s="1"/>
    </row>
    <row r="151" spans="1:16" ht="15.75">
      <c r="A151" s="1" t="s">
        <v>20</v>
      </c>
      <c r="B151" s="1"/>
      <c r="C151" s="1"/>
      <c r="D151" s="1"/>
      <c r="E151" s="1"/>
      <c r="F151" s="2"/>
      <c r="G151" s="2"/>
      <c r="H151" s="1"/>
      <c r="I151" s="1"/>
      <c r="J151" s="1"/>
      <c r="K151" s="8"/>
      <c r="L151" s="8"/>
      <c r="M151" s="1"/>
      <c r="N151" s="1"/>
      <c r="O151" s="1"/>
      <c r="P151" s="1"/>
    </row>
    <row r="152" spans="1:16" ht="15.75">
      <c r="A152" s="1" t="s">
        <v>21</v>
      </c>
      <c r="B152" s="1"/>
      <c r="C152" s="1"/>
      <c r="D152" s="1"/>
      <c r="E152" s="1"/>
      <c r="F152" s="144" t="s">
        <v>22</v>
      </c>
      <c r="G152" s="144"/>
      <c r="H152" s="1"/>
      <c r="I152" s="1"/>
      <c r="J152" s="1"/>
      <c r="K152" s="16" t="s">
        <v>101</v>
      </c>
      <c r="L152" s="16"/>
      <c r="M152" s="1"/>
      <c r="N152" s="1"/>
      <c r="O152" s="1"/>
      <c r="P152" s="1"/>
    </row>
    <row r="153" spans="1:14" ht="15.75">
      <c r="A153" s="1"/>
      <c r="B153" s="1"/>
      <c r="C153" s="1"/>
      <c r="D153" s="1"/>
      <c r="E153" s="1"/>
      <c r="F153" s="144" t="s">
        <v>23</v>
      </c>
      <c r="G153" s="144"/>
      <c r="H153" s="1"/>
      <c r="I153" s="1"/>
      <c r="J153" s="1"/>
      <c r="K153" s="1" t="s">
        <v>56</v>
      </c>
      <c r="L153" s="1"/>
      <c r="M153" s="1"/>
      <c r="N153" s="1"/>
    </row>
  </sheetData>
  <sheetProtection selectLockedCells="1" selectUnlockedCells="1"/>
  <mergeCells count="253">
    <mergeCell ref="A95:Q95"/>
    <mergeCell ref="A96:P96"/>
    <mergeCell ref="B93:P93"/>
    <mergeCell ref="B90:E90"/>
    <mergeCell ref="B91:E91"/>
    <mergeCell ref="G90:H90"/>
    <mergeCell ref="G91:H91"/>
    <mergeCell ref="B94:E94"/>
    <mergeCell ref="G94:H94"/>
    <mergeCell ref="A92:P92"/>
    <mergeCell ref="G87:H87"/>
    <mergeCell ref="G88:H88"/>
    <mergeCell ref="B87:E87"/>
    <mergeCell ref="B88:E88"/>
    <mergeCell ref="B89:E89"/>
    <mergeCell ref="G89:H89"/>
    <mergeCell ref="A79:P79"/>
    <mergeCell ref="B78:E78"/>
    <mergeCell ref="B83:E83"/>
    <mergeCell ref="B84:E84"/>
    <mergeCell ref="B85:E85"/>
    <mergeCell ref="G83:H83"/>
    <mergeCell ref="G84:H84"/>
    <mergeCell ref="G85:H85"/>
    <mergeCell ref="A43:G43"/>
    <mergeCell ref="A24:C24"/>
    <mergeCell ref="D24:Q24"/>
    <mergeCell ref="O39:O40"/>
    <mergeCell ref="P39:P40"/>
    <mergeCell ref="B41:G41"/>
    <mergeCell ref="B42:G42"/>
    <mergeCell ref="B38:G40"/>
    <mergeCell ref="H38:J38"/>
    <mergeCell ref="K38:M38"/>
    <mergeCell ref="A16:B16"/>
    <mergeCell ref="C16:Q16"/>
    <mergeCell ref="B19:Q19"/>
    <mergeCell ref="A22:C22"/>
    <mergeCell ref="D22:Q22"/>
    <mergeCell ref="A23:C23"/>
    <mergeCell ref="D23:Q23"/>
    <mergeCell ref="M1:Q1"/>
    <mergeCell ref="B18:Q18"/>
    <mergeCell ref="A2:Q2"/>
    <mergeCell ref="A3:Q3"/>
    <mergeCell ref="C8:N8"/>
    <mergeCell ref="B10:C10"/>
    <mergeCell ref="A13:P13"/>
    <mergeCell ref="A15:B15"/>
    <mergeCell ref="C15:Q15"/>
    <mergeCell ref="E10:F10"/>
    <mergeCell ref="G45:H46"/>
    <mergeCell ref="B45:E46"/>
    <mergeCell ref="G105:H105"/>
    <mergeCell ref="B106:E106"/>
    <mergeCell ref="G106:H106"/>
    <mergeCell ref="B107:E107"/>
    <mergeCell ref="G107:H107"/>
    <mergeCell ref="F45:F46"/>
    <mergeCell ref="G78:H78"/>
    <mergeCell ref="B80:P80"/>
    <mergeCell ref="N38:P38"/>
    <mergeCell ref="H39:H40"/>
    <mergeCell ref="I39:I40"/>
    <mergeCell ref="B28:G30"/>
    <mergeCell ref="J39:J40"/>
    <mergeCell ref="K39:K40"/>
    <mergeCell ref="L39:L40"/>
    <mergeCell ref="M39:M40"/>
    <mergeCell ref="N39:N40"/>
    <mergeCell ref="N29:N30"/>
    <mergeCell ref="B31:G31"/>
    <mergeCell ref="B32:G32"/>
    <mergeCell ref="B33:G33"/>
    <mergeCell ref="N28:P28"/>
    <mergeCell ref="H29:H30"/>
    <mergeCell ref="I29:I30"/>
    <mergeCell ref="J29:J30"/>
    <mergeCell ref="K29:K30"/>
    <mergeCell ref="L29:L30"/>
    <mergeCell ref="M29:M30"/>
    <mergeCell ref="P29:P30"/>
    <mergeCell ref="O29:O30"/>
    <mergeCell ref="I45:K45"/>
    <mergeCell ref="L45:N45"/>
    <mergeCell ref="A74:Q74"/>
    <mergeCell ref="A45:A46"/>
    <mergeCell ref="A38:A40"/>
    <mergeCell ref="A28:A30"/>
    <mergeCell ref="H28:J28"/>
    <mergeCell ref="K28:M28"/>
    <mergeCell ref="F149:G149"/>
    <mergeCell ref="B47:E47"/>
    <mergeCell ref="G47:H47"/>
    <mergeCell ref="B122:E122"/>
    <mergeCell ref="G113:H113"/>
    <mergeCell ref="G120:H120"/>
    <mergeCell ref="G103:H103"/>
    <mergeCell ref="B104:E104"/>
    <mergeCell ref="G104:H104"/>
    <mergeCell ref="B105:E105"/>
    <mergeCell ref="O122:Q122"/>
    <mergeCell ref="B123:E123"/>
    <mergeCell ref="H10:Q10"/>
    <mergeCell ref="A34:G34"/>
    <mergeCell ref="L97:N97"/>
    <mergeCell ref="O97:Q97"/>
    <mergeCell ref="B51:E51"/>
    <mergeCell ref="G101:H101"/>
    <mergeCell ref="G102:H102"/>
    <mergeCell ref="G108:H108"/>
    <mergeCell ref="F153:G153"/>
    <mergeCell ref="F152:G152"/>
    <mergeCell ref="A35:P35"/>
    <mergeCell ref="A148:C148"/>
    <mergeCell ref="F148:G148"/>
    <mergeCell ref="G97:H97"/>
    <mergeCell ref="I97:K97"/>
    <mergeCell ref="B120:E120"/>
    <mergeCell ref="G99:H99"/>
    <mergeCell ref="G100:H100"/>
    <mergeCell ref="G51:H51"/>
    <mergeCell ref="G56:H56"/>
    <mergeCell ref="B57:E57"/>
    <mergeCell ref="B70:E70"/>
    <mergeCell ref="B86:E86"/>
    <mergeCell ref="B63:E63"/>
    <mergeCell ref="B81:E81"/>
    <mergeCell ref="G81:H81"/>
    <mergeCell ref="B82:E82"/>
    <mergeCell ref="G82:H82"/>
    <mergeCell ref="B101:E101"/>
    <mergeCell ref="B102:E102"/>
    <mergeCell ref="G123:H123"/>
    <mergeCell ref="B98:E98"/>
    <mergeCell ref="G98:H98"/>
    <mergeCell ref="I122:K122"/>
    <mergeCell ref="B108:E108"/>
    <mergeCell ref="B113:E113"/>
    <mergeCell ref="B103:E103"/>
    <mergeCell ref="B109:E109"/>
    <mergeCell ref="L127:N127"/>
    <mergeCell ref="O127:Q127"/>
    <mergeCell ref="B97:E97"/>
    <mergeCell ref="B125:E125"/>
    <mergeCell ref="G125:H125"/>
    <mergeCell ref="A121:Q121"/>
    <mergeCell ref="G122:H122"/>
    <mergeCell ref="L122:N122"/>
    <mergeCell ref="B99:E99"/>
    <mergeCell ref="B100:E100"/>
    <mergeCell ref="B141:E141"/>
    <mergeCell ref="G141:H141"/>
    <mergeCell ref="B128:E128"/>
    <mergeCell ref="G128:H128"/>
    <mergeCell ref="B132:E132"/>
    <mergeCell ref="G132:H132"/>
    <mergeCell ref="B137:E137"/>
    <mergeCell ref="G137:H137"/>
    <mergeCell ref="B130:E130"/>
    <mergeCell ref="B131:E131"/>
    <mergeCell ref="G54:H54"/>
    <mergeCell ref="G55:H55"/>
    <mergeCell ref="A142:Q142"/>
    <mergeCell ref="B124:E124"/>
    <mergeCell ref="G124:H124"/>
    <mergeCell ref="A138:Q138"/>
    <mergeCell ref="B139:E139"/>
    <mergeCell ref="G139:H139"/>
    <mergeCell ref="B140:E140"/>
    <mergeCell ref="G140:H140"/>
    <mergeCell ref="O45:P45"/>
    <mergeCell ref="B52:E52"/>
    <mergeCell ref="B53:E53"/>
    <mergeCell ref="B54:E54"/>
    <mergeCell ref="B55:E55"/>
    <mergeCell ref="B56:E56"/>
    <mergeCell ref="B50:P50"/>
    <mergeCell ref="A49:P49"/>
    <mergeCell ref="G52:H52"/>
    <mergeCell ref="G53:H53"/>
    <mergeCell ref="B64:E64"/>
    <mergeCell ref="B65:E65"/>
    <mergeCell ref="B73:E73"/>
    <mergeCell ref="G57:H57"/>
    <mergeCell ref="B75:P75"/>
    <mergeCell ref="B77:E77"/>
    <mergeCell ref="G77:H77"/>
    <mergeCell ref="G64:H64"/>
    <mergeCell ref="G65:H65"/>
    <mergeCell ref="G73:H73"/>
    <mergeCell ref="B58:E58"/>
    <mergeCell ref="B59:E59"/>
    <mergeCell ref="B60:E60"/>
    <mergeCell ref="B61:E61"/>
    <mergeCell ref="B62:E62"/>
    <mergeCell ref="G58:H58"/>
    <mergeCell ref="G59:H59"/>
    <mergeCell ref="G60:H60"/>
    <mergeCell ref="G61:H61"/>
    <mergeCell ref="G62:H62"/>
    <mergeCell ref="G63:H63"/>
    <mergeCell ref="G86:H86"/>
    <mergeCell ref="B66:E66"/>
    <mergeCell ref="G66:H66"/>
    <mergeCell ref="B67:E67"/>
    <mergeCell ref="B68:E68"/>
    <mergeCell ref="G67:H67"/>
    <mergeCell ref="B69:E69"/>
    <mergeCell ref="G68:H68"/>
    <mergeCell ref="G69:H69"/>
    <mergeCell ref="B76:E76"/>
    <mergeCell ref="G70:H70"/>
    <mergeCell ref="B71:E71"/>
    <mergeCell ref="B72:E72"/>
    <mergeCell ref="G71:H71"/>
    <mergeCell ref="G72:H72"/>
    <mergeCell ref="G76:H76"/>
    <mergeCell ref="G109:H109"/>
    <mergeCell ref="G110:H110"/>
    <mergeCell ref="G111:H111"/>
    <mergeCell ref="G112:H112"/>
    <mergeCell ref="B110:E110"/>
    <mergeCell ref="B111:E111"/>
    <mergeCell ref="B112:E112"/>
    <mergeCell ref="B119:E119"/>
    <mergeCell ref="G119:H119"/>
    <mergeCell ref="B114:E114"/>
    <mergeCell ref="B115:E115"/>
    <mergeCell ref="G114:H114"/>
    <mergeCell ref="G115:H115"/>
    <mergeCell ref="B116:E116"/>
    <mergeCell ref="G116:H116"/>
    <mergeCell ref="B133:E133"/>
    <mergeCell ref="B134:E134"/>
    <mergeCell ref="B117:E117"/>
    <mergeCell ref="B118:E118"/>
    <mergeCell ref="A126:Q126"/>
    <mergeCell ref="B127:E127"/>
    <mergeCell ref="G127:H127"/>
    <mergeCell ref="I127:K127"/>
    <mergeCell ref="G117:H117"/>
    <mergeCell ref="G118:H118"/>
    <mergeCell ref="B135:E135"/>
    <mergeCell ref="B136:E136"/>
    <mergeCell ref="G129:H129"/>
    <mergeCell ref="G130:H130"/>
    <mergeCell ref="G131:H131"/>
    <mergeCell ref="G133:H133"/>
    <mergeCell ref="G134:H134"/>
    <mergeCell ref="G135:H135"/>
    <mergeCell ref="G136:H136"/>
    <mergeCell ref="B129:E129"/>
  </mergeCells>
  <printOptions/>
  <pageMargins left="0" right="0" top="0.2755905511811024" bottom="0" header="0.7086614173228347" footer="0.5118110236220472"/>
  <pageSetup fitToHeight="7" fitToWidth="1" horizontalDpi="300" verticalDpi="300" orientation="landscape" paperSize="9" scale="63" r:id="rId1"/>
  <rowBreaks count="1" manualBreakCount="1"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2021-02-01T12:48:47Z</cp:lastPrinted>
  <dcterms:modified xsi:type="dcterms:W3CDTF">2021-02-08T11:53:33Z</dcterms:modified>
  <cp:category/>
  <cp:version/>
  <cp:contentType/>
  <cp:contentStatus/>
</cp:coreProperties>
</file>