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tabRatio="443" activeTab="0"/>
  </bookViews>
  <sheets>
    <sheet name="2020" sheetId="1" r:id="rId1"/>
  </sheets>
  <definedNames>
    <definedName name="_xlnm.Print_Area" localSheetId="0">'2020'!$A$1:$Q$152</definedName>
  </definedNames>
  <calcPr fullCalcOnLoad="1"/>
</workbook>
</file>

<file path=xl/sharedStrings.xml><?xml version="1.0" encoding="utf-8"?>
<sst xmlns="http://schemas.openxmlformats.org/spreadsheetml/2006/main" count="401" uniqueCount="150">
  <si>
    <t xml:space="preserve">ЗВІТ </t>
  </si>
  <si>
    <t>Відділ охорони здоров'я Мелітопольської міської ради Запорізької області</t>
  </si>
  <si>
    <t xml:space="preserve"> (КПКВК МБ)</t>
  </si>
  <si>
    <r>
      <t xml:space="preserve">        </t>
    </r>
    <r>
      <rPr>
        <sz val="10"/>
        <rFont val="Times New Roman"/>
        <family val="1"/>
      </rPr>
      <t>(найменування головного розпорядника)</t>
    </r>
  </si>
  <si>
    <t>(КПКВК МБ)</t>
  </si>
  <si>
    <t xml:space="preserve">                              (найменування відповідального виконавця)</t>
  </si>
  <si>
    <t>Відхилення</t>
  </si>
  <si>
    <t>загальний фонд</t>
  </si>
  <si>
    <t>спеціальний фонд</t>
  </si>
  <si>
    <t>№ з/п</t>
  </si>
  <si>
    <t>-</t>
  </si>
  <si>
    <t>Показники</t>
  </si>
  <si>
    <t>Одиниця виміру</t>
  </si>
  <si>
    <t>Джерело інформації</t>
  </si>
  <si>
    <t>затрат</t>
  </si>
  <si>
    <t>2</t>
  </si>
  <si>
    <t>продукту</t>
  </si>
  <si>
    <t>3</t>
  </si>
  <si>
    <t>ефективності</t>
  </si>
  <si>
    <t>1</t>
  </si>
  <si>
    <t>Мелітопольської міської ради</t>
  </si>
  <si>
    <t>Запорізької області</t>
  </si>
  <si>
    <t>________________</t>
  </si>
  <si>
    <t>(підпис)</t>
  </si>
  <si>
    <t>Головний бухгалтер відділу охорони здоров'я</t>
  </si>
  <si>
    <t>Начальник відділу охорони здоров'я</t>
  </si>
  <si>
    <t>Усього</t>
  </si>
  <si>
    <r>
      <t xml:space="preserve">1. </t>
    </r>
    <r>
      <rPr>
        <u val="single"/>
        <sz val="12"/>
        <rFont val="Times New Roman"/>
        <family val="1"/>
      </rPr>
      <t xml:space="preserve"> 0700000</t>
    </r>
  </si>
  <si>
    <r>
      <t xml:space="preserve">2. </t>
    </r>
    <r>
      <rPr>
        <u val="single"/>
        <sz val="12"/>
        <rFont val="Times New Roman"/>
        <family val="1"/>
      </rPr>
      <t>0710000</t>
    </r>
  </si>
  <si>
    <t>(КФКВК)                               (найменування  бюджетної програми)</t>
  </si>
  <si>
    <t>4</t>
  </si>
  <si>
    <t>Якості</t>
  </si>
  <si>
    <t>%</t>
  </si>
  <si>
    <t>усього</t>
  </si>
  <si>
    <t>Напрями використання бюджетниї коштів</t>
  </si>
  <si>
    <t xml:space="preserve">Затверджено у паспорті бюджетної програми </t>
  </si>
  <si>
    <t>розрахунок</t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</si>
  <si>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</si>
  <si>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Ціль державної політики</t>
  </si>
  <si>
    <t>Мета бюджетної програми</t>
  </si>
  <si>
    <t>Завдання бюджетної програми</t>
  </si>
  <si>
    <t>Завдання</t>
  </si>
  <si>
    <t>4.Цілі державної політики, на досягнення яких спрямована реалізація міської програми</t>
  </si>
  <si>
    <t>5.</t>
  </si>
  <si>
    <t>6.</t>
  </si>
  <si>
    <t>7.  Видатки (надані кредити з бюджету) та напрями використання бюджетних коштів за бюджетною програмою</t>
  </si>
  <si>
    <t>гривень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</si>
  <si>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</si>
  <si>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</si>
  <si>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</si>
  <si>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</si>
  <si>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показники,досягнуті за рахунок касових видатків(наданих кредитів з бюджету)</t>
  </si>
  <si>
    <t>10. Узагальнений висновок про виконання бюджетної програми.</t>
  </si>
  <si>
    <t>____________</t>
  </si>
  <si>
    <r>
      <t xml:space="preserve">* </t>
    </r>
    <r>
      <rPr>
        <sz val="10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</si>
  <si>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(ініціали/ініціал, прізвище)</t>
  </si>
  <si>
    <t>Субсидії та поточні трансфери підприємства (установам, організаціям)</t>
  </si>
  <si>
    <t>од.</t>
  </si>
  <si>
    <t>Звітність установи</t>
  </si>
  <si>
    <t>3.2</t>
  </si>
  <si>
    <t>Окремі заходи по реалізації державних (регіональних) програм, не віднесені до заходів розвитку</t>
  </si>
  <si>
    <t>кількість установ</t>
  </si>
  <si>
    <t xml:space="preserve"> грн.</t>
  </si>
  <si>
    <t>План використання</t>
  </si>
  <si>
    <r>
      <t>3.</t>
    </r>
    <r>
      <rPr>
        <u val="single"/>
        <sz val="12"/>
        <rFont val="Times New Roman"/>
        <family val="1"/>
      </rPr>
      <t xml:space="preserve">  0712111</t>
    </r>
  </si>
  <si>
    <t xml:space="preserve">  0726      Первинна медична допомога населенню, що надається центрами первинної медичної (медико-санітарної) допомоги.</t>
  </si>
  <si>
    <t>Вдосконалення системи медичної профілактики захворювань та їх ускладнень, а також реабілітації осіб, які втратили здоров’я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</si>
  <si>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</si>
  <si>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надання населенню первинної медичної допомоги за місцем проживання (перебування)</t>
  </si>
  <si>
    <t>Забезпечення своєчасної оплати спожитих енергоносіїв</t>
  </si>
  <si>
    <t>Не виконання бюджету по енергоносіям склалось за рахунок сприятливих погодних умов.</t>
  </si>
  <si>
    <t>осіб</t>
  </si>
  <si>
    <t>днів</t>
  </si>
  <si>
    <t>грн.</t>
  </si>
  <si>
    <t>Кількість  водопостачання та водовідведення у натуральних показниках</t>
  </si>
  <si>
    <t>Кількість  електроенергії у натуральних показниках</t>
  </si>
  <si>
    <t>Кількість  газу у натуральних показниках</t>
  </si>
  <si>
    <t>Кількість  сміття у натуральних показниках</t>
  </si>
  <si>
    <t xml:space="preserve"> Гкал</t>
  </si>
  <si>
    <t>м3</t>
  </si>
  <si>
    <t>Кіловат-годин</t>
  </si>
  <si>
    <t xml:space="preserve">договір про послуги </t>
  </si>
  <si>
    <t>Середня вартість 1 гкал.</t>
  </si>
  <si>
    <t>Середня вартість 1 м3 водопостачання та водовідведення</t>
  </si>
  <si>
    <t>Середня вартість 1кіловат-годин електроенергії</t>
  </si>
  <si>
    <t>Середня вартість 1м3  природного газу</t>
  </si>
  <si>
    <t>Середня вартість 1м3  сміття</t>
  </si>
  <si>
    <t>Зменшення склалось за рахунок зменшення вартості енергоносіїв.</t>
  </si>
  <si>
    <t>Утримання будівель, споруд та приміщень шляхом безперебійного забезпечення енергоносіями</t>
  </si>
  <si>
    <t>кількість штатних одиниць, у тому числі:</t>
  </si>
  <si>
    <t>чоловіки</t>
  </si>
  <si>
    <t>жінки</t>
  </si>
  <si>
    <t>із загальної чисельності особи з інвалідністю</t>
  </si>
  <si>
    <t>Із загальної штатної чисельності:</t>
  </si>
  <si>
    <t>керівники, у тому числі:</t>
  </si>
  <si>
    <t>лікарі, у тому числі:</t>
  </si>
  <si>
    <t xml:space="preserve">Кошторис </t>
  </si>
  <si>
    <t>Обсяг видатків на оплату праці і нарахування на заробітну плату, у тому числі:</t>
  </si>
  <si>
    <t>Всього обсяг видатків на надання первинної медичної допомоги, у тому числі:</t>
  </si>
  <si>
    <t>Обсяг видатків на оплату праці і нарахування на заробітну плату  керівних працівників, у тому числі:</t>
  </si>
  <si>
    <t>Обсяг видатків на оплату праці і нарахування на заробітну плату лікарів, у тому числі:</t>
  </si>
  <si>
    <t>Обсяг видатків на медикаменти та перевязувальні матеріали</t>
  </si>
  <si>
    <t>5</t>
  </si>
  <si>
    <t>6</t>
  </si>
  <si>
    <t>7</t>
  </si>
  <si>
    <t>8</t>
  </si>
  <si>
    <t>Обсяг видатків на оплату  послуг (крім комунальних)</t>
  </si>
  <si>
    <t>Обсяг видатків на оплату комунальних послуг  та енергоносіїв</t>
  </si>
  <si>
    <t>9</t>
  </si>
  <si>
    <t xml:space="preserve">Кількісь ліжок у денних стаціонарах </t>
  </si>
  <si>
    <t>Кількість пролікованих хворих у денних стаціонарах, у тому числі:</t>
  </si>
  <si>
    <t>Кількість ліжко-днів у денних стаціонарах</t>
  </si>
  <si>
    <t>Середні видатки на одну штатну одиницю в місяць</t>
  </si>
  <si>
    <t>Середня заробітна плата на 1 працівника, у тому числі:</t>
  </si>
  <si>
    <t>Середня заробітна плата керівних працівників, у тому числі:</t>
  </si>
  <si>
    <t>Середня заробітна плата клікарів амбулаторного прийому, у тому числі:</t>
  </si>
  <si>
    <t>Середня кілікість пролікованих хворих на одного лікаря</t>
  </si>
  <si>
    <t>Завантаженість ліжкового фонду у денних стаціонарах</t>
  </si>
  <si>
    <t>Середня тривалість перебування одного хворого на лікванні у денному стаціонарі</t>
  </si>
  <si>
    <t>Відсоток виконання плану ліжко-днів денного стаціонару</t>
  </si>
  <si>
    <t>Обсяг видатків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</si>
  <si>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</si>
  <si>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</si>
  <si>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</si>
  <si>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Обсяг видатків на оплату за вивіз сміття</t>
  </si>
  <si>
    <t>Кількість теплової енергії у натуральних показниках</t>
  </si>
  <si>
    <t>Зменшення склалось за рахунок сприятливих погодних умов</t>
  </si>
  <si>
    <t xml:space="preserve"> Лариса САПРИКІНА </t>
  </si>
  <si>
    <t>Юлія КОТЕНКОВА</t>
  </si>
  <si>
    <t xml:space="preserve">Зменшення обсягу видатків відбулося у зв'язку зі скороченням штатних одиниць, скороченням ліжок в денному стаціонарі установи, видатки по енергоносіям виникли за рахунок сприятливих погодних умов. </t>
  </si>
  <si>
    <t>Зменшення відбулося за рахунок скорочення денного стаціонару</t>
  </si>
  <si>
    <t>Збільшення показників по середнім видаткам відбулось за рахунок виплати вихідної допомоги при скороченні штатних одиниць.</t>
  </si>
  <si>
    <t>Пояснення щодо причин розбіжностей між фактичними та затвердженими результативними показниками</t>
  </si>
  <si>
    <t>3.1</t>
  </si>
  <si>
    <t>3.3</t>
  </si>
  <si>
    <t>3.4</t>
  </si>
  <si>
    <t>3.5</t>
  </si>
  <si>
    <t>4.1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</si>
  <si>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</si>
  <si>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</si>
  <si>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</si>
  <si>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</si>
  <si>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</si>
  <si>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</si>
  <si>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</si>
  <si>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</si>
  <si>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</si>
  <si>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</si>
  <si>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</si>
  <si>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 xml:space="preserve">про виконання паспорта бюджетної програми місцевого бюджету  на 01  січня  2021 року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</si>
</sst>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#,##0.000"/>
    <numFmt numFmtId="196" formatCode="#,##0.0000"/>
    <numFmt numFmtId="197" formatCode="#,##0.00&quot;₴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"/>
  </numFmts>
  <fonts count="5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49" fontId="2" fillId="32" borderId="14" xfId="0" applyNumberFormat="1" applyFont="1" applyFill="1" applyBorder="1" applyAlignment="1">
      <alignment/>
    </xf>
    <xf numFmtId="49" fontId="3" fillId="32" borderId="14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0" fontId="6" fillId="32" borderId="0" xfId="0" applyFont="1" applyFill="1" applyAlignment="1">
      <alignment vertical="top"/>
    </xf>
    <xf numFmtId="0" fontId="8" fillId="32" borderId="0" xfId="0" applyFont="1" applyFill="1" applyAlignment="1">
      <alignment horizontal="left"/>
    </xf>
    <xf numFmtId="0" fontId="8" fillId="32" borderId="0" xfId="53" applyFont="1" applyFill="1" applyAlignment="1">
      <alignment horizontal="left" wrapText="1"/>
      <protection/>
    </xf>
    <xf numFmtId="0" fontId="9" fillId="32" borderId="0" xfId="0" applyFont="1" applyFill="1" applyAlignment="1">
      <alignment horizontal="left"/>
    </xf>
    <xf numFmtId="0" fontId="8" fillId="32" borderId="14" xfId="0" applyNumberFormat="1" applyFont="1" applyFill="1" applyBorder="1" applyAlignment="1">
      <alignment horizontal="left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2" borderId="16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1" fontId="2" fillId="32" borderId="17" xfId="0" applyNumberFormat="1" applyFont="1" applyFill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" fontId="2" fillId="32" borderId="22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/>
    </xf>
    <xf numFmtId="1" fontId="2" fillId="32" borderId="17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1" fontId="2" fillId="32" borderId="27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4" fontId="11" fillId="32" borderId="18" xfId="0" applyNumberFormat="1" applyFont="1" applyFill="1" applyBorder="1" applyAlignment="1">
      <alignment horizontal="center" vertical="top"/>
    </xf>
    <xf numFmtId="4" fontId="11" fillId="32" borderId="18" xfId="0" applyNumberFormat="1" applyFont="1" applyFill="1" applyBorder="1" applyAlignment="1">
      <alignment horizontal="center" vertical="center"/>
    </xf>
    <xf numFmtId="49" fontId="1" fillId="32" borderId="18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1" fontId="11" fillId="32" borderId="0" xfId="0" applyNumberFormat="1" applyFont="1" applyFill="1" applyBorder="1" applyAlignment="1">
      <alignment horizontal="center" vertical="center"/>
    </xf>
    <xf numFmtId="0" fontId="11" fillId="32" borderId="0" xfId="0" applyNumberFormat="1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" fontId="8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32" borderId="14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4" xfId="0" applyFont="1" applyFill="1" applyBorder="1" applyAlignment="1">
      <alignment/>
    </xf>
    <xf numFmtId="49" fontId="2" fillId="32" borderId="0" xfId="0" applyNumberFormat="1" applyFont="1" applyFill="1" applyBorder="1" applyAlignment="1">
      <alignment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left" wrapText="1"/>
    </xf>
    <xf numFmtId="49" fontId="2" fillId="32" borderId="13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left"/>
    </xf>
    <xf numFmtId="49" fontId="2" fillId="32" borderId="33" xfId="0" applyNumberFormat="1" applyFont="1" applyFill="1" applyBorder="1" applyAlignment="1">
      <alignment horizontal="left"/>
    </xf>
    <xf numFmtId="49" fontId="2" fillId="32" borderId="34" xfId="0" applyNumberFormat="1" applyFont="1" applyFill="1" applyBorder="1" applyAlignment="1">
      <alignment horizontal="left"/>
    </xf>
    <xf numFmtId="49" fontId="2" fillId="32" borderId="35" xfId="0" applyNumberFormat="1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49" fontId="2" fillId="32" borderId="37" xfId="0" applyNumberFormat="1" applyFont="1" applyFill="1" applyBorder="1" applyAlignment="1">
      <alignment horizontal="left"/>
    </xf>
    <xf numFmtId="49" fontId="2" fillId="32" borderId="38" xfId="0" applyNumberFormat="1" applyFont="1" applyFill="1" applyBorder="1" applyAlignment="1">
      <alignment horizontal="left"/>
    </xf>
    <xf numFmtId="49" fontId="2" fillId="32" borderId="39" xfId="0" applyNumberFormat="1" applyFont="1" applyFill="1" applyBorder="1" applyAlignment="1">
      <alignment horizontal="left"/>
    </xf>
    <xf numFmtId="0" fontId="2" fillId="32" borderId="2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left"/>
    </xf>
    <xf numFmtId="0" fontId="2" fillId="32" borderId="45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49" fontId="2" fillId="32" borderId="46" xfId="0" applyNumberFormat="1" applyFont="1" applyFill="1" applyBorder="1" applyAlignment="1">
      <alignment horizontal="left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left"/>
    </xf>
    <xf numFmtId="0" fontId="9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  <xf numFmtId="49" fontId="2" fillId="32" borderId="0" xfId="0" applyNumberFormat="1" applyFont="1" applyFill="1" applyAlignment="1">
      <alignment horizontal="left" wrapText="1"/>
    </xf>
    <xf numFmtId="0" fontId="9" fillId="32" borderId="0" xfId="53" applyFont="1" applyFill="1" applyAlignment="1">
      <alignment horizontal="left" wrapText="1"/>
      <protection/>
    </xf>
    <xf numFmtId="0" fontId="8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4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left" vertical="center" wrapText="1"/>
    </xf>
    <xf numFmtId="49" fontId="2" fillId="32" borderId="45" xfId="0" applyNumberFormat="1" applyFont="1" applyFill="1" applyBorder="1" applyAlignment="1">
      <alignment horizontal="left"/>
    </xf>
    <xf numFmtId="0" fontId="2" fillId="32" borderId="47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/>
    </xf>
    <xf numFmtId="49" fontId="2" fillId="32" borderId="29" xfId="0" applyNumberFormat="1" applyFont="1" applyFill="1" applyBorder="1" applyAlignment="1">
      <alignment horizontal="left"/>
    </xf>
    <xf numFmtId="0" fontId="1" fillId="32" borderId="25" xfId="0" applyFont="1" applyFill="1" applyBorder="1" applyAlignment="1">
      <alignment horizontal="left" vertical="center" wrapText="1"/>
    </xf>
    <xf numFmtId="0" fontId="1" fillId="32" borderId="44" xfId="0" applyFont="1" applyFill="1" applyBorder="1" applyAlignment="1">
      <alignment horizontal="left" vertical="center" wrapText="1"/>
    </xf>
    <xf numFmtId="0" fontId="1" fillId="32" borderId="26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tabSelected="1" zoomScale="73" zoomScaleNormal="73" zoomScalePageLayoutView="0" workbookViewId="0" topLeftCell="A1">
      <selection activeCell="A13" sqref="A13:P13"/>
    </sheetView>
  </sheetViews>
  <sheetFormatPr defaultColWidth="9.140625" defaultRowHeight="12.75"/>
  <cols>
    <col min="1" max="1" width="9.28125" style="1" bestFit="1" customWidth="1"/>
    <col min="2" max="2" width="13.00390625" style="1" customWidth="1"/>
    <col min="3" max="3" width="15.421875" style="1" customWidth="1"/>
    <col min="4" max="4" width="15.8515625" style="1" customWidth="1"/>
    <col min="5" max="5" width="9.140625" style="1" customWidth="1"/>
    <col min="6" max="6" width="10.00390625" style="1" customWidth="1"/>
    <col min="7" max="7" width="9.8515625" style="1" customWidth="1"/>
    <col min="8" max="8" width="16.57421875" style="1" customWidth="1"/>
    <col min="9" max="9" width="15.421875" style="1" customWidth="1"/>
    <col min="10" max="10" width="16.28125" style="1" customWidth="1"/>
    <col min="11" max="11" width="18.140625" style="1" customWidth="1"/>
    <col min="12" max="12" width="15.421875" style="1" customWidth="1"/>
    <col min="13" max="13" width="16.00390625" style="1" customWidth="1"/>
    <col min="14" max="15" width="15.421875" style="1" customWidth="1"/>
    <col min="16" max="16" width="16.00390625" style="1" customWidth="1"/>
    <col min="17" max="17" width="13.140625" style="1" customWidth="1"/>
    <col min="18" max="16384" width="9.140625" style="1" customWidth="1"/>
  </cols>
  <sheetData>
    <row r="1" spans="13:17" ht="86.25" customHeight="1">
      <c r="M1" s="160" t="s">
        <v>37</v>
      </c>
      <c r="N1" s="161"/>
      <c r="O1" s="161"/>
      <c r="P1" s="161"/>
      <c r="Q1" s="161"/>
    </row>
    <row r="2" spans="1:17" ht="15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5.75">
      <c r="A3" s="163" t="s">
        <v>149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.75" customHeight="1">
      <c r="A5" s="11" t="s">
        <v>27</v>
      </c>
      <c r="B5" s="12"/>
      <c r="C5" s="12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13" t="s">
        <v>2</v>
      </c>
      <c r="B6" s="14"/>
      <c r="C6" s="10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11" t="s">
        <v>28</v>
      </c>
      <c r="B8" s="12"/>
      <c r="C8" s="164" t="s">
        <v>1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0"/>
    </row>
    <row r="9" spans="1:15" ht="18.75" customHeight="1">
      <c r="A9" s="14" t="s">
        <v>4</v>
      </c>
      <c r="B9" s="14"/>
      <c r="C9" s="14" t="s">
        <v>5</v>
      </c>
      <c r="D9" s="14"/>
      <c r="E9" s="14"/>
      <c r="F9" s="14"/>
      <c r="G9" s="14"/>
      <c r="H9" s="10"/>
      <c r="I9" s="10"/>
      <c r="J9" s="10"/>
      <c r="K9" s="10"/>
      <c r="L9" s="10"/>
      <c r="M9" s="10"/>
      <c r="N9" s="10"/>
      <c r="O9" s="10"/>
    </row>
    <row r="10" spans="1:17" ht="18.75" customHeight="1">
      <c r="A10" s="15"/>
      <c r="B10" s="165"/>
      <c r="C10" s="165"/>
      <c r="D10" s="10"/>
      <c r="E10" s="169"/>
      <c r="F10" s="169"/>
      <c r="G10" s="10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5" ht="15.75">
      <c r="A11" s="11" t="s">
        <v>64</v>
      </c>
      <c r="B11" s="10"/>
      <c r="C11" s="16" t="s">
        <v>65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0"/>
      <c r="O11" s="10"/>
    </row>
    <row r="12" spans="1:15" ht="15.75">
      <c r="A12" s="14" t="s">
        <v>4</v>
      </c>
      <c r="B12" s="10"/>
      <c r="C12" s="19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18.75">
      <c r="A13" s="166" t="s">
        <v>42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20"/>
    </row>
    <row r="14" spans="1:17" ht="18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0"/>
    </row>
    <row r="15" spans="1:17" ht="18.75">
      <c r="A15" s="167" t="s">
        <v>9</v>
      </c>
      <c r="B15" s="167"/>
      <c r="C15" s="168" t="s">
        <v>38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ht="39.75" customHeight="1">
      <c r="A16" s="167">
        <v>1</v>
      </c>
      <c r="B16" s="167"/>
      <c r="C16" s="170" t="s">
        <v>66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 ht="18.75">
      <c r="A17" s="167"/>
      <c r="B17" s="167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 ht="18.75">
      <c r="A18" s="22" t="s">
        <v>43</v>
      </c>
      <c r="B18" s="162" t="s">
        <v>39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43.5" customHeight="1">
      <c r="A19" s="23"/>
      <c r="B19" s="171" t="s">
        <v>67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ht="18.75">
      <c r="A20" s="22" t="s">
        <v>44</v>
      </c>
      <c r="B20" s="22" t="s">
        <v>40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8.75">
      <c r="A21" s="22"/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6.5">
      <c r="A22" s="172" t="s">
        <v>9</v>
      </c>
      <c r="B22" s="172"/>
      <c r="C22" s="172"/>
      <c r="D22" s="172" t="s">
        <v>41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ht="33.75" customHeight="1">
      <c r="A23" s="173">
        <v>1</v>
      </c>
      <c r="B23" s="173"/>
      <c r="C23" s="173"/>
      <c r="D23" s="174" t="s">
        <v>68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</row>
    <row r="24" spans="1:17" ht="30.75" customHeight="1">
      <c r="A24" s="173">
        <v>2</v>
      </c>
      <c r="B24" s="173"/>
      <c r="C24" s="173"/>
      <c r="D24" s="177" t="s">
        <v>69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9"/>
    </row>
    <row r="25" spans="1:15" ht="18.75" customHeight="1">
      <c r="A25" s="10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5" t="s">
        <v>46</v>
      </c>
    </row>
    <row r="27" spans="1:16" ht="51.75" customHeight="1">
      <c r="A27" s="147" t="s">
        <v>9</v>
      </c>
      <c r="B27" s="120" t="s">
        <v>34</v>
      </c>
      <c r="C27" s="120"/>
      <c r="D27" s="120"/>
      <c r="E27" s="120"/>
      <c r="F27" s="120"/>
      <c r="G27" s="120"/>
      <c r="H27" s="150" t="s">
        <v>35</v>
      </c>
      <c r="I27" s="150"/>
      <c r="J27" s="150"/>
      <c r="K27" s="151" t="s">
        <v>47</v>
      </c>
      <c r="L27" s="151"/>
      <c r="M27" s="151"/>
      <c r="N27" s="151" t="s">
        <v>6</v>
      </c>
      <c r="O27" s="151"/>
      <c r="P27" s="151"/>
    </row>
    <row r="28" spans="1:16" ht="12.75" customHeight="1">
      <c r="A28" s="148"/>
      <c r="B28" s="120"/>
      <c r="C28" s="120"/>
      <c r="D28" s="120"/>
      <c r="E28" s="120"/>
      <c r="F28" s="120"/>
      <c r="G28" s="120"/>
      <c r="H28" s="152" t="s">
        <v>7</v>
      </c>
      <c r="I28" s="146" t="s">
        <v>8</v>
      </c>
      <c r="J28" s="146" t="s">
        <v>33</v>
      </c>
      <c r="K28" s="146" t="s">
        <v>7</v>
      </c>
      <c r="L28" s="146" t="s">
        <v>8</v>
      </c>
      <c r="M28" s="146" t="s">
        <v>33</v>
      </c>
      <c r="N28" s="146" t="s">
        <v>7</v>
      </c>
      <c r="O28" s="146" t="s">
        <v>8</v>
      </c>
      <c r="P28" s="146" t="s">
        <v>33</v>
      </c>
    </row>
    <row r="29" spans="1:16" ht="12.75" customHeight="1">
      <c r="A29" s="149"/>
      <c r="B29" s="120"/>
      <c r="C29" s="120"/>
      <c r="D29" s="120"/>
      <c r="E29" s="120"/>
      <c r="F29" s="120"/>
      <c r="G29" s="120"/>
      <c r="H29" s="152"/>
      <c r="I29" s="146"/>
      <c r="J29" s="146"/>
      <c r="K29" s="146"/>
      <c r="L29" s="146"/>
      <c r="M29" s="146"/>
      <c r="N29" s="146"/>
      <c r="O29" s="146"/>
      <c r="P29" s="146"/>
    </row>
    <row r="30" spans="1:16" ht="20.25" customHeight="1">
      <c r="A30" s="26">
        <v>1</v>
      </c>
      <c r="B30" s="180">
        <v>2</v>
      </c>
      <c r="C30" s="181"/>
      <c r="D30" s="181"/>
      <c r="E30" s="181"/>
      <c r="F30" s="181"/>
      <c r="G30" s="182"/>
      <c r="H30" s="8">
        <v>3</v>
      </c>
      <c r="I30" s="8">
        <v>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</row>
    <row r="31" spans="1:16" ht="54" customHeight="1">
      <c r="A31" s="8">
        <v>1</v>
      </c>
      <c r="B31" s="101" t="s">
        <v>60</v>
      </c>
      <c r="C31" s="102"/>
      <c r="D31" s="102"/>
      <c r="E31" s="102"/>
      <c r="F31" s="102"/>
      <c r="G31" s="103"/>
      <c r="H31" s="27">
        <v>4033100</v>
      </c>
      <c r="I31" s="27">
        <v>0</v>
      </c>
      <c r="J31" s="27">
        <f>H31+I31</f>
        <v>4033100</v>
      </c>
      <c r="K31" s="27">
        <v>3539385.09</v>
      </c>
      <c r="L31" s="27">
        <v>0</v>
      </c>
      <c r="M31" s="27">
        <f>K31+L31</f>
        <v>3539385.09</v>
      </c>
      <c r="N31" s="27">
        <f>K31-H31</f>
        <v>-493714.91000000015</v>
      </c>
      <c r="O31" s="27">
        <f>L31-I31</f>
        <v>0</v>
      </c>
      <c r="P31" s="27">
        <f>N31+O31</f>
        <v>-493714.91000000015</v>
      </c>
    </row>
    <row r="32" spans="1:16" ht="15.75">
      <c r="A32" s="8">
        <v>2</v>
      </c>
      <c r="B32" s="131" t="s">
        <v>56</v>
      </c>
      <c r="C32" s="131"/>
      <c r="D32" s="131"/>
      <c r="E32" s="131"/>
      <c r="F32" s="131"/>
      <c r="G32" s="131"/>
      <c r="H32" s="27">
        <v>1002500</v>
      </c>
      <c r="I32" s="27"/>
      <c r="J32" s="27">
        <f>H32+I32</f>
        <v>1002500</v>
      </c>
      <c r="K32" s="27">
        <v>856464.11</v>
      </c>
      <c r="L32" s="27"/>
      <c r="M32" s="27">
        <f>K32+L32</f>
        <v>856464.11</v>
      </c>
      <c r="N32" s="27">
        <f>K32-H32</f>
        <v>-146035.89</v>
      </c>
      <c r="O32" s="27">
        <f>L32-I32</f>
        <v>0</v>
      </c>
      <c r="P32" s="27">
        <f>N32+O32</f>
        <v>-146035.89</v>
      </c>
    </row>
    <row r="33" spans="1:18" ht="20.25" customHeight="1">
      <c r="A33" s="120" t="s">
        <v>26</v>
      </c>
      <c r="B33" s="120"/>
      <c r="C33" s="120"/>
      <c r="D33" s="120"/>
      <c r="E33" s="120"/>
      <c r="F33" s="120"/>
      <c r="G33" s="120"/>
      <c r="H33" s="27">
        <f aca="true" t="shared" si="0" ref="H33:P33">H31+H32</f>
        <v>5035600</v>
      </c>
      <c r="I33" s="27">
        <f t="shared" si="0"/>
        <v>0</v>
      </c>
      <c r="J33" s="27">
        <f t="shared" si="0"/>
        <v>5035600</v>
      </c>
      <c r="K33" s="27">
        <f t="shared" si="0"/>
        <v>4395849.2</v>
      </c>
      <c r="L33" s="27">
        <f t="shared" si="0"/>
        <v>0</v>
      </c>
      <c r="M33" s="27">
        <f t="shared" si="0"/>
        <v>4395849.2</v>
      </c>
      <c r="N33" s="27">
        <f t="shared" si="0"/>
        <v>-639750.8000000002</v>
      </c>
      <c r="O33" s="27">
        <f t="shared" si="0"/>
        <v>0</v>
      </c>
      <c r="P33" s="27">
        <f t="shared" si="0"/>
        <v>-639750.8000000002</v>
      </c>
      <c r="Q33" s="3"/>
      <c r="R33" s="3"/>
    </row>
    <row r="34" spans="1:18" ht="21" customHeight="1">
      <c r="A34" s="154" t="s">
        <v>70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3"/>
      <c r="R34" s="3"/>
    </row>
    <row r="35" spans="1:16" ht="20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5" s="2" customFormat="1" ht="15.75">
      <c r="A36" s="10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2" customFormat="1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5" t="s">
        <v>46</v>
      </c>
    </row>
    <row r="38" spans="1:16" s="2" customFormat="1" ht="16.5" customHeight="1">
      <c r="A38" s="147" t="s">
        <v>9</v>
      </c>
      <c r="B38" s="120" t="s">
        <v>49</v>
      </c>
      <c r="C38" s="120"/>
      <c r="D38" s="120"/>
      <c r="E38" s="120"/>
      <c r="F38" s="120"/>
      <c r="G38" s="120"/>
      <c r="H38" s="150" t="s">
        <v>35</v>
      </c>
      <c r="I38" s="150"/>
      <c r="J38" s="150"/>
      <c r="K38" s="151" t="s">
        <v>47</v>
      </c>
      <c r="L38" s="151"/>
      <c r="M38" s="151"/>
      <c r="N38" s="151" t="s">
        <v>6</v>
      </c>
      <c r="O38" s="151"/>
      <c r="P38" s="151"/>
    </row>
    <row r="39" spans="1:16" s="2" customFormat="1" ht="16.5" customHeight="1">
      <c r="A39" s="148"/>
      <c r="B39" s="120"/>
      <c r="C39" s="120"/>
      <c r="D39" s="120"/>
      <c r="E39" s="120"/>
      <c r="F39" s="120"/>
      <c r="G39" s="120"/>
      <c r="H39" s="152" t="s">
        <v>7</v>
      </c>
      <c r="I39" s="146" t="s">
        <v>8</v>
      </c>
      <c r="J39" s="146" t="s">
        <v>33</v>
      </c>
      <c r="K39" s="146" t="s">
        <v>7</v>
      </c>
      <c r="L39" s="146" t="s">
        <v>8</v>
      </c>
      <c r="M39" s="146" t="s">
        <v>33</v>
      </c>
      <c r="N39" s="146" t="s">
        <v>7</v>
      </c>
      <c r="O39" s="146" t="s">
        <v>8</v>
      </c>
      <c r="P39" s="146" t="s">
        <v>33</v>
      </c>
    </row>
    <row r="40" spans="1:16" s="2" customFormat="1" ht="16.5" customHeight="1">
      <c r="A40" s="149"/>
      <c r="B40" s="120"/>
      <c r="C40" s="120"/>
      <c r="D40" s="120"/>
      <c r="E40" s="120"/>
      <c r="F40" s="120"/>
      <c r="G40" s="120"/>
      <c r="H40" s="152"/>
      <c r="I40" s="146"/>
      <c r="J40" s="146"/>
      <c r="K40" s="146"/>
      <c r="L40" s="146"/>
      <c r="M40" s="146"/>
      <c r="N40" s="146"/>
      <c r="O40" s="146"/>
      <c r="P40" s="146"/>
    </row>
    <row r="41" spans="1:16" s="2" customFormat="1" ht="16.5" customHeight="1">
      <c r="A41" s="26">
        <v>1</v>
      </c>
      <c r="B41" s="180">
        <v>2</v>
      </c>
      <c r="C41" s="181"/>
      <c r="D41" s="181"/>
      <c r="E41" s="181"/>
      <c r="F41" s="181"/>
      <c r="G41" s="182"/>
      <c r="H41" s="8">
        <v>3</v>
      </c>
      <c r="I41" s="8">
        <v>4</v>
      </c>
      <c r="J41" s="8">
        <v>5</v>
      </c>
      <c r="K41" s="8">
        <v>6</v>
      </c>
      <c r="L41" s="8">
        <v>7</v>
      </c>
      <c r="M41" s="8">
        <v>8</v>
      </c>
      <c r="N41" s="8">
        <v>9</v>
      </c>
      <c r="O41" s="8">
        <v>10</v>
      </c>
      <c r="P41" s="8">
        <v>11</v>
      </c>
    </row>
    <row r="42" spans="1:17" s="2" customFormat="1" ht="15.75" customHeight="1">
      <c r="A42" s="8"/>
      <c r="B42" s="131"/>
      <c r="C42" s="131"/>
      <c r="D42" s="131"/>
      <c r="E42" s="131"/>
      <c r="F42" s="131"/>
      <c r="G42" s="131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s="2" customFormat="1" ht="18.75">
      <c r="A43" s="120" t="s">
        <v>26</v>
      </c>
      <c r="B43" s="120"/>
      <c r="C43" s="120"/>
      <c r="D43" s="120"/>
      <c r="E43" s="120"/>
      <c r="F43" s="120"/>
      <c r="G43" s="120"/>
      <c r="H43" s="28"/>
      <c r="I43" s="28"/>
      <c r="J43" s="28"/>
      <c r="K43" s="28"/>
      <c r="L43" s="28"/>
      <c r="M43" s="30"/>
      <c r="N43" s="28"/>
      <c r="O43" s="28"/>
      <c r="P43" s="28"/>
      <c r="Q43" s="29"/>
    </row>
    <row r="44" spans="1:17" s="2" customFormat="1" ht="15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31"/>
    </row>
    <row r="45" spans="1:17" ht="15.75">
      <c r="A45" s="10" t="s">
        <v>50</v>
      </c>
      <c r="B45" s="1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"/>
    </row>
    <row r="46" spans="1:1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4"/>
    </row>
    <row r="47" spans="1:17" ht="45.75" customHeight="1">
      <c r="A47" s="120" t="s">
        <v>9</v>
      </c>
      <c r="B47" s="120" t="s">
        <v>11</v>
      </c>
      <c r="C47" s="120"/>
      <c r="D47" s="120"/>
      <c r="E47" s="120"/>
      <c r="F47" s="120" t="s">
        <v>12</v>
      </c>
      <c r="G47" s="120" t="s">
        <v>13</v>
      </c>
      <c r="H47" s="120"/>
      <c r="I47" s="120" t="s">
        <v>35</v>
      </c>
      <c r="J47" s="120"/>
      <c r="K47" s="120"/>
      <c r="L47" s="120" t="s">
        <v>51</v>
      </c>
      <c r="M47" s="120"/>
      <c r="N47" s="120"/>
      <c r="O47" s="120" t="s">
        <v>6</v>
      </c>
      <c r="P47" s="120"/>
      <c r="Q47" s="120"/>
    </row>
    <row r="48" spans="1:17" ht="45.75" customHeight="1">
      <c r="A48" s="120"/>
      <c r="B48" s="120"/>
      <c r="C48" s="120"/>
      <c r="D48" s="120"/>
      <c r="E48" s="120"/>
      <c r="F48" s="120"/>
      <c r="G48" s="120"/>
      <c r="H48" s="120"/>
      <c r="I48" s="8" t="s">
        <v>7</v>
      </c>
      <c r="J48" s="8" t="s">
        <v>8</v>
      </c>
      <c r="K48" s="8" t="s">
        <v>33</v>
      </c>
      <c r="L48" s="8" t="s">
        <v>7</v>
      </c>
      <c r="M48" s="8" t="s">
        <v>8</v>
      </c>
      <c r="N48" s="8" t="s">
        <v>33</v>
      </c>
      <c r="O48" s="8" t="s">
        <v>7</v>
      </c>
      <c r="P48" s="8" t="s">
        <v>8</v>
      </c>
      <c r="Q48" s="8" t="s">
        <v>33</v>
      </c>
    </row>
    <row r="49" spans="1:17" ht="15.75">
      <c r="A49" s="8">
        <v>1</v>
      </c>
      <c r="B49" s="120">
        <v>2</v>
      </c>
      <c r="C49" s="120"/>
      <c r="D49" s="120"/>
      <c r="E49" s="120"/>
      <c r="F49" s="8">
        <v>3</v>
      </c>
      <c r="G49" s="120">
        <v>4</v>
      </c>
      <c r="H49" s="120"/>
      <c r="I49" s="8">
        <v>5</v>
      </c>
      <c r="J49" s="8">
        <v>6</v>
      </c>
      <c r="K49" s="8">
        <v>7</v>
      </c>
      <c r="L49" s="8">
        <v>8</v>
      </c>
      <c r="M49" s="8">
        <v>9</v>
      </c>
      <c r="N49" s="8">
        <v>10</v>
      </c>
      <c r="O49" s="8">
        <v>11</v>
      </c>
      <c r="P49" s="8">
        <v>12</v>
      </c>
      <c r="Q49" s="8">
        <v>13</v>
      </c>
    </row>
    <row r="50" spans="1:17" ht="22.5" customHeight="1">
      <c r="A50" s="33">
        <v>1</v>
      </c>
      <c r="B50" s="118" t="s">
        <v>14</v>
      </c>
      <c r="C50" s="118"/>
      <c r="D50" s="118"/>
      <c r="E50" s="118"/>
      <c r="F50" s="34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</row>
    <row r="51" spans="1:17" ht="39" customHeight="1">
      <c r="A51" s="35" t="s">
        <v>19</v>
      </c>
      <c r="B51" s="141" t="s">
        <v>68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ht="22.5" customHeight="1">
      <c r="A52" s="36" t="s">
        <v>19</v>
      </c>
      <c r="B52" s="101" t="s">
        <v>61</v>
      </c>
      <c r="C52" s="102"/>
      <c r="D52" s="102"/>
      <c r="E52" s="103"/>
      <c r="F52" s="8" t="s">
        <v>57</v>
      </c>
      <c r="G52" s="106" t="s">
        <v>58</v>
      </c>
      <c r="H52" s="107"/>
      <c r="I52" s="37">
        <v>1</v>
      </c>
      <c r="J52" s="37" t="s">
        <v>10</v>
      </c>
      <c r="K52" s="37">
        <f>I52</f>
        <v>1</v>
      </c>
      <c r="L52" s="38">
        <v>1</v>
      </c>
      <c r="M52" s="38" t="s">
        <v>10</v>
      </c>
      <c r="N52" s="38">
        <f>L52</f>
        <v>1</v>
      </c>
      <c r="O52" s="8" t="s">
        <v>10</v>
      </c>
      <c r="P52" s="8" t="s">
        <v>10</v>
      </c>
      <c r="Q52" s="8" t="s">
        <v>10</v>
      </c>
    </row>
    <row r="53" spans="1:17" ht="22.5" customHeight="1">
      <c r="A53" s="36" t="s">
        <v>15</v>
      </c>
      <c r="B53" s="101" t="s">
        <v>89</v>
      </c>
      <c r="C53" s="102"/>
      <c r="D53" s="102"/>
      <c r="E53" s="103"/>
      <c r="F53" s="8" t="s">
        <v>57</v>
      </c>
      <c r="G53" s="106" t="s">
        <v>58</v>
      </c>
      <c r="H53" s="107"/>
      <c r="I53" s="39">
        <v>15.25</v>
      </c>
      <c r="J53" s="37">
        <v>0</v>
      </c>
      <c r="K53" s="40">
        <f>I53+J53</f>
        <v>15.25</v>
      </c>
      <c r="L53" s="39">
        <v>2.5</v>
      </c>
      <c r="M53" s="39"/>
      <c r="N53" s="40">
        <f>L53+M53</f>
        <v>2.5</v>
      </c>
      <c r="O53" s="41">
        <f>L53-I53</f>
        <v>-12.75</v>
      </c>
      <c r="P53" s="41">
        <f>M53-J53</f>
        <v>0</v>
      </c>
      <c r="Q53" s="41">
        <f>N53-K53</f>
        <v>-12.75</v>
      </c>
    </row>
    <row r="54" spans="1:17" ht="22.5" customHeight="1">
      <c r="A54" s="36"/>
      <c r="B54" s="101" t="s">
        <v>90</v>
      </c>
      <c r="C54" s="102"/>
      <c r="D54" s="102"/>
      <c r="E54" s="103"/>
      <c r="F54" s="8" t="s">
        <v>57</v>
      </c>
      <c r="G54" s="106" t="s">
        <v>58</v>
      </c>
      <c r="H54" s="107"/>
      <c r="I54" s="39">
        <v>5</v>
      </c>
      <c r="J54" s="37"/>
      <c r="K54" s="40">
        <f>I54+J54</f>
        <v>5</v>
      </c>
      <c r="L54" s="39">
        <v>0</v>
      </c>
      <c r="M54" s="39"/>
      <c r="N54" s="40">
        <f>L54+M54</f>
        <v>0</v>
      </c>
      <c r="O54" s="41">
        <f>L54-I54</f>
        <v>-5</v>
      </c>
      <c r="P54" s="41"/>
      <c r="Q54" s="41">
        <f>N54-K54</f>
        <v>-5</v>
      </c>
    </row>
    <row r="55" spans="1:17" ht="22.5" customHeight="1">
      <c r="A55" s="36"/>
      <c r="B55" s="6" t="s">
        <v>91</v>
      </c>
      <c r="C55" s="7"/>
      <c r="D55" s="7"/>
      <c r="E55" s="9"/>
      <c r="F55" s="8" t="s">
        <v>57</v>
      </c>
      <c r="G55" s="106" t="s">
        <v>58</v>
      </c>
      <c r="H55" s="107"/>
      <c r="I55" s="39">
        <v>10.25</v>
      </c>
      <c r="J55" s="37"/>
      <c r="K55" s="40">
        <f>I55+J55</f>
        <v>10.25</v>
      </c>
      <c r="L55" s="39">
        <v>2.5</v>
      </c>
      <c r="M55" s="39"/>
      <c r="N55" s="40">
        <f>L55+M55</f>
        <v>2.5</v>
      </c>
      <c r="O55" s="41">
        <f>L55-I55</f>
        <v>-7.75</v>
      </c>
      <c r="P55" s="41"/>
      <c r="Q55" s="41">
        <f>N55-K55</f>
        <v>-7.75</v>
      </c>
    </row>
    <row r="56" spans="1:17" ht="22.5" customHeight="1">
      <c r="A56" s="36"/>
      <c r="B56" s="101" t="s">
        <v>92</v>
      </c>
      <c r="C56" s="102"/>
      <c r="D56" s="102"/>
      <c r="E56" s="103"/>
      <c r="F56" s="8" t="s">
        <v>57</v>
      </c>
      <c r="G56" s="106" t="s">
        <v>58</v>
      </c>
      <c r="H56" s="107"/>
      <c r="I56" s="39">
        <v>0</v>
      </c>
      <c r="J56" s="37"/>
      <c r="K56" s="40">
        <f>I56+J56</f>
        <v>0</v>
      </c>
      <c r="L56" s="39">
        <v>0</v>
      </c>
      <c r="M56" s="39"/>
      <c r="N56" s="40">
        <v>0</v>
      </c>
      <c r="O56" s="41">
        <v>0</v>
      </c>
      <c r="P56" s="41"/>
      <c r="Q56" s="41">
        <v>0</v>
      </c>
    </row>
    <row r="57" spans="1:17" ht="15.75">
      <c r="A57" s="36" t="s">
        <v>17</v>
      </c>
      <c r="B57" s="101" t="s">
        <v>93</v>
      </c>
      <c r="C57" s="102"/>
      <c r="D57" s="102"/>
      <c r="E57" s="103"/>
      <c r="F57" s="8"/>
      <c r="G57" s="106"/>
      <c r="H57" s="107"/>
      <c r="I57" s="39"/>
      <c r="J57" s="37"/>
      <c r="K57" s="40"/>
      <c r="L57" s="8"/>
      <c r="M57" s="8"/>
      <c r="N57" s="8"/>
      <c r="O57" s="41"/>
      <c r="P57" s="41"/>
      <c r="Q57" s="41"/>
    </row>
    <row r="58" spans="1:17" ht="20.25" customHeight="1">
      <c r="A58" s="36"/>
      <c r="B58" s="101" t="s">
        <v>94</v>
      </c>
      <c r="C58" s="102"/>
      <c r="D58" s="102"/>
      <c r="E58" s="103"/>
      <c r="F58" s="8" t="s">
        <v>57</v>
      </c>
      <c r="G58" s="106" t="s">
        <v>58</v>
      </c>
      <c r="H58" s="107"/>
      <c r="I58" s="39">
        <v>2</v>
      </c>
      <c r="J58" s="37"/>
      <c r="K58" s="40">
        <f aca="true" t="shared" si="1" ref="K58:K63">I58+J58</f>
        <v>2</v>
      </c>
      <c r="L58" s="42">
        <v>2</v>
      </c>
      <c r="M58" s="42"/>
      <c r="N58" s="42">
        <f aca="true" t="shared" si="2" ref="N58:N63">L58</f>
        <v>2</v>
      </c>
      <c r="O58" s="41">
        <f aca="true" t="shared" si="3" ref="O58:O65">L58-I58</f>
        <v>0</v>
      </c>
      <c r="P58" s="41"/>
      <c r="Q58" s="41">
        <f aca="true" t="shared" si="4" ref="Q58:Q65">N58-K58</f>
        <v>0</v>
      </c>
    </row>
    <row r="59" spans="1:17" ht="15.75">
      <c r="A59" s="36"/>
      <c r="B59" s="101" t="s">
        <v>90</v>
      </c>
      <c r="C59" s="102"/>
      <c r="D59" s="102"/>
      <c r="E59" s="103"/>
      <c r="F59" s="8" t="s">
        <v>57</v>
      </c>
      <c r="G59" s="106" t="s">
        <v>58</v>
      </c>
      <c r="H59" s="107"/>
      <c r="I59" s="39">
        <v>0</v>
      </c>
      <c r="J59" s="37"/>
      <c r="K59" s="40">
        <f t="shared" si="1"/>
        <v>0</v>
      </c>
      <c r="L59" s="42">
        <v>0</v>
      </c>
      <c r="M59" s="42"/>
      <c r="N59" s="42">
        <f t="shared" si="2"/>
        <v>0</v>
      </c>
      <c r="O59" s="41">
        <f t="shared" si="3"/>
        <v>0</v>
      </c>
      <c r="P59" s="41"/>
      <c r="Q59" s="41">
        <f t="shared" si="4"/>
        <v>0</v>
      </c>
    </row>
    <row r="60" spans="1:17" ht="15.75">
      <c r="A60" s="36"/>
      <c r="B60" s="6" t="s">
        <v>91</v>
      </c>
      <c r="C60" s="7"/>
      <c r="D60" s="7"/>
      <c r="E60" s="9"/>
      <c r="F60" s="8" t="s">
        <v>57</v>
      </c>
      <c r="G60" s="106" t="s">
        <v>58</v>
      </c>
      <c r="H60" s="107"/>
      <c r="I60" s="39">
        <v>2</v>
      </c>
      <c r="J60" s="37"/>
      <c r="K60" s="40">
        <f t="shared" si="1"/>
        <v>2</v>
      </c>
      <c r="L60" s="42">
        <v>2</v>
      </c>
      <c r="M60" s="42"/>
      <c r="N60" s="42">
        <f t="shared" si="2"/>
        <v>2</v>
      </c>
      <c r="O60" s="41">
        <f t="shared" si="3"/>
        <v>0</v>
      </c>
      <c r="P60" s="41"/>
      <c r="Q60" s="41">
        <f t="shared" si="4"/>
        <v>0</v>
      </c>
    </row>
    <row r="61" spans="1:17" ht="23.25" customHeight="1">
      <c r="A61" s="36"/>
      <c r="B61" s="101" t="s">
        <v>95</v>
      </c>
      <c r="C61" s="102"/>
      <c r="D61" s="102"/>
      <c r="E61" s="103"/>
      <c r="F61" s="8" t="s">
        <v>57</v>
      </c>
      <c r="G61" s="106" t="s">
        <v>58</v>
      </c>
      <c r="H61" s="107"/>
      <c r="I61" s="39">
        <v>1.75</v>
      </c>
      <c r="J61" s="37"/>
      <c r="K61" s="40">
        <f t="shared" si="1"/>
        <v>1.75</v>
      </c>
      <c r="L61" s="42">
        <v>1</v>
      </c>
      <c r="M61" s="42"/>
      <c r="N61" s="42">
        <f t="shared" si="2"/>
        <v>1</v>
      </c>
      <c r="O61" s="41">
        <f t="shared" si="3"/>
        <v>-0.75</v>
      </c>
      <c r="P61" s="41"/>
      <c r="Q61" s="41">
        <f t="shared" si="4"/>
        <v>-0.75</v>
      </c>
    </row>
    <row r="62" spans="1:17" ht="15.75">
      <c r="A62" s="36"/>
      <c r="B62" s="101" t="s">
        <v>90</v>
      </c>
      <c r="C62" s="102"/>
      <c r="D62" s="102"/>
      <c r="E62" s="103"/>
      <c r="F62" s="8" t="s">
        <v>57</v>
      </c>
      <c r="G62" s="106" t="s">
        <v>58</v>
      </c>
      <c r="H62" s="107"/>
      <c r="I62" s="39">
        <v>0</v>
      </c>
      <c r="J62" s="37"/>
      <c r="K62" s="40">
        <f t="shared" si="1"/>
        <v>0</v>
      </c>
      <c r="L62" s="42">
        <v>0</v>
      </c>
      <c r="M62" s="42"/>
      <c r="N62" s="42">
        <f t="shared" si="2"/>
        <v>0</v>
      </c>
      <c r="O62" s="41">
        <f t="shared" si="3"/>
        <v>0</v>
      </c>
      <c r="P62" s="41"/>
      <c r="Q62" s="41">
        <f t="shared" si="4"/>
        <v>0</v>
      </c>
    </row>
    <row r="63" spans="1:17" ht="15.75">
      <c r="A63" s="36"/>
      <c r="B63" s="6" t="s">
        <v>91</v>
      </c>
      <c r="C63" s="7"/>
      <c r="D63" s="7"/>
      <c r="E63" s="9"/>
      <c r="F63" s="8" t="s">
        <v>57</v>
      </c>
      <c r="G63" s="106" t="s">
        <v>58</v>
      </c>
      <c r="H63" s="107"/>
      <c r="I63" s="39">
        <v>1.75</v>
      </c>
      <c r="J63" s="37"/>
      <c r="K63" s="40">
        <f t="shared" si="1"/>
        <v>1.75</v>
      </c>
      <c r="L63" s="42">
        <v>1</v>
      </c>
      <c r="M63" s="42"/>
      <c r="N63" s="42">
        <f t="shared" si="2"/>
        <v>1</v>
      </c>
      <c r="O63" s="41">
        <f t="shared" si="3"/>
        <v>-0.75</v>
      </c>
      <c r="P63" s="41"/>
      <c r="Q63" s="41">
        <f t="shared" si="4"/>
        <v>-0.75</v>
      </c>
    </row>
    <row r="64" spans="1:17" ht="66.75" customHeight="1">
      <c r="A64" s="36" t="s">
        <v>30</v>
      </c>
      <c r="B64" s="101" t="s">
        <v>98</v>
      </c>
      <c r="C64" s="102"/>
      <c r="D64" s="102"/>
      <c r="E64" s="103"/>
      <c r="F64" s="8" t="s">
        <v>73</v>
      </c>
      <c r="G64" s="106" t="s">
        <v>96</v>
      </c>
      <c r="H64" s="107"/>
      <c r="I64" s="43">
        <v>4033100</v>
      </c>
      <c r="J64" s="43"/>
      <c r="K64" s="43">
        <f>I64+J64</f>
        <v>4033100</v>
      </c>
      <c r="L64" s="27">
        <v>3539385</v>
      </c>
      <c r="M64" s="44"/>
      <c r="N64" s="45">
        <f>M64+L64</f>
        <v>3539385</v>
      </c>
      <c r="O64" s="27">
        <f t="shared" si="3"/>
        <v>-493715</v>
      </c>
      <c r="P64" s="27"/>
      <c r="Q64" s="27">
        <f t="shared" si="4"/>
        <v>-493715</v>
      </c>
    </row>
    <row r="65" spans="1:17" ht="32.25" customHeight="1">
      <c r="A65" s="36" t="s">
        <v>102</v>
      </c>
      <c r="B65" s="101" t="s">
        <v>97</v>
      </c>
      <c r="C65" s="102"/>
      <c r="D65" s="102"/>
      <c r="E65" s="103"/>
      <c r="F65" s="8" t="s">
        <v>73</v>
      </c>
      <c r="G65" s="106" t="s">
        <v>96</v>
      </c>
      <c r="H65" s="107"/>
      <c r="I65" s="43">
        <v>1249700</v>
      </c>
      <c r="J65" s="43"/>
      <c r="K65" s="43">
        <f aca="true" t="shared" si="5" ref="K65:K77">I65+J65</f>
        <v>1249700</v>
      </c>
      <c r="L65" s="43">
        <v>1247504.66</v>
      </c>
      <c r="M65" s="43"/>
      <c r="N65" s="45">
        <f>M65+L65</f>
        <v>1247504.66</v>
      </c>
      <c r="O65" s="27">
        <f t="shared" si="3"/>
        <v>-2195.340000000084</v>
      </c>
      <c r="P65" s="27"/>
      <c r="Q65" s="27">
        <f t="shared" si="4"/>
        <v>-2195.340000000084</v>
      </c>
    </row>
    <row r="66" spans="1:17" ht="30" customHeight="1">
      <c r="A66" s="36"/>
      <c r="B66" s="101" t="s">
        <v>90</v>
      </c>
      <c r="C66" s="102"/>
      <c r="D66" s="102"/>
      <c r="E66" s="103"/>
      <c r="F66" s="8" t="s">
        <v>73</v>
      </c>
      <c r="G66" s="106" t="s">
        <v>96</v>
      </c>
      <c r="H66" s="107"/>
      <c r="I66" s="43">
        <v>367595</v>
      </c>
      <c r="J66" s="43"/>
      <c r="K66" s="43">
        <f t="shared" si="5"/>
        <v>367595</v>
      </c>
      <c r="L66" s="43">
        <v>367595</v>
      </c>
      <c r="M66" s="43"/>
      <c r="N66" s="45">
        <f>M66+L66</f>
        <v>367595</v>
      </c>
      <c r="O66" s="27">
        <f aca="true" t="shared" si="6" ref="O66:O77">L66-I66</f>
        <v>0</v>
      </c>
      <c r="P66" s="43"/>
      <c r="Q66" s="27">
        <f aca="true" t="shared" si="7" ref="Q66:Q77">N66-K66</f>
        <v>0</v>
      </c>
    </row>
    <row r="67" spans="1:17" ht="15.75" customHeight="1">
      <c r="A67" s="36"/>
      <c r="B67" s="6" t="s">
        <v>91</v>
      </c>
      <c r="C67" s="7"/>
      <c r="D67" s="7"/>
      <c r="E67" s="9"/>
      <c r="F67" s="8" t="s">
        <v>73</v>
      </c>
      <c r="G67" s="106" t="s">
        <v>96</v>
      </c>
      <c r="H67" s="107"/>
      <c r="I67" s="43">
        <v>882105</v>
      </c>
      <c r="J67" s="43"/>
      <c r="K67" s="43">
        <f t="shared" si="5"/>
        <v>882105</v>
      </c>
      <c r="L67" s="43">
        <v>879909.66</v>
      </c>
      <c r="M67" s="43"/>
      <c r="N67" s="45">
        <f>M67+L67</f>
        <v>879909.66</v>
      </c>
      <c r="O67" s="27">
        <f t="shared" si="6"/>
        <v>-2195.3399999999674</v>
      </c>
      <c r="P67" s="43"/>
      <c r="Q67" s="27">
        <f t="shared" si="7"/>
        <v>-2195.3399999999674</v>
      </c>
    </row>
    <row r="68" spans="1:17" ht="33" customHeight="1">
      <c r="A68" s="36"/>
      <c r="B68" s="101" t="s">
        <v>99</v>
      </c>
      <c r="C68" s="102"/>
      <c r="D68" s="102"/>
      <c r="E68" s="103"/>
      <c r="F68" s="8" t="s">
        <v>73</v>
      </c>
      <c r="G68" s="106" t="s">
        <v>96</v>
      </c>
      <c r="H68" s="107"/>
      <c r="I68" s="43">
        <v>318525</v>
      </c>
      <c r="J68" s="43"/>
      <c r="K68" s="43">
        <f t="shared" si="5"/>
        <v>318525</v>
      </c>
      <c r="L68" s="43">
        <v>318525</v>
      </c>
      <c r="M68" s="43"/>
      <c r="N68" s="45">
        <f aca="true" t="shared" si="8" ref="N68:N77">M68+L68</f>
        <v>318525</v>
      </c>
      <c r="O68" s="43">
        <f t="shared" si="6"/>
        <v>0</v>
      </c>
      <c r="P68" s="43"/>
      <c r="Q68" s="27">
        <f t="shared" si="7"/>
        <v>0</v>
      </c>
    </row>
    <row r="69" spans="1:17" ht="15.75" customHeight="1">
      <c r="A69" s="36"/>
      <c r="B69" s="101" t="s">
        <v>90</v>
      </c>
      <c r="C69" s="102"/>
      <c r="D69" s="102"/>
      <c r="E69" s="103"/>
      <c r="F69" s="8" t="s">
        <v>73</v>
      </c>
      <c r="G69" s="106" t="s">
        <v>96</v>
      </c>
      <c r="H69" s="107"/>
      <c r="I69" s="43">
        <v>0</v>
      </c>
      <c r="J69" s="43"/>
      <c r="K69" s="43">
        <f t="shared" si="5"/>
        <v>0</v>
      </c>
      <c r="L69" s="43">
        <v>0</v>
      </c>
      <c r="M69" s="43"/>
      <c r="N69" s="45">
        <f t="shared" si="8"/>
        <v>0</v>
      </c>
      <c r="O69" s="43">
        <f t="shared" si="6"/>
        <v>0</v>
      </c>
      <c r="P69" s="43"/>
      <c r="Q69" s="27">
        <f t="shared" si="7"/>
        <v>0</v>
      </c>
    </row>
    <row r="70" spans="1:17" ht="15.75" customHeight="1">
      <c r="A70" s="36"/>
      <c r="B70" s="6" t="s">
        <v>91</v>
      </c>
      <c r="C70" s="7"/>
      <c r="D70" s="7"/>
      <c r="E70" s="9"/>
      <c r="F70" s="8" t="s">
        <v>73</v>
      </c>
      <c r="G70" s="106" t="s">
        <v>96</v>
      </c>
      <c r="H70" s="107"/>
      <c r="I70" s="43">
        <v>318525</v>
      </c>
      <c r="J70" s="43"/>
      <c r="K70" s="43">
        <f t="shared" si="5"/>
        <v>318525</v>
      </c>
      <c r="L70" s="43">
        <v>318525</v>
      </c>
      <c r="M70" s="43"/>
      <c r="N70" s="45">
        <f t="shared" si="8"/>
        <v>318525</v>
      </c>
      <c r="O70" s="43">
        <f t="shared" si="6"/>
        <v>0</v>
      </c>
      <c r="P70" s="43"/>
      <c r="Q70" s="27">
        <f t="shared" si="7"/>
        <v>0</v>
      </c>
    </row>
    <row r="71" spans="1:17" ht="38.25" customHeight="1">
      <c r="A71" s="36"/>
      <c r="B71" s="101" t="s">
        <v>100</v>
      </c>
      <c r="C71" s="102"/>
      <c r="D71" s="102"/>
      <c r="E71" s="103"/>
      <c r="F71" s="8" t="s">
        <v>73</v>
      </c>
      <c r="G71" s="106" t="s">
        <v>96</v>
      </c>
      <c r="H71" s="107"/>
      <c r="I71" s="43">
        <v>132175</v>
      </c>
      <c r="J71" s="43"/>
      <c r="K71" s="43">
        <f t="shared" si="5"/>
        <v>132175</v>
      </c>
      <c r="L71" s="43">
        <v>132175</v>
      </c>
      <c r="M71" s="43"/>
      <c r="N71" s="45">
        <f t="shared" si="8"/>
        <v>132175</v>
      </c>
      <c r="O71" s="43">
        <f t="shared" si="6"/>
        <v>0</v>
      </c>
      <c r="P71" s="43"/>
      <c r="Q71" s="27">
        <f t="shared" si="7"/>
        <v>0</v>
      </c>
    </row>
    <row r="72" spans="1:17" ht="15.75" customHeight="1">
      <c r="A72" s="36"/>
      <c r="B72" s="101" t="s">
        <v>90</v>
      </c>
      <c r="C72" s="102"/>
      <c r="D72" s="102"/>
      <c r="E72" s="103"/>
      <c r="F72" s="8" t="s">
        <v>73</v>
      </c>
      <c r="G72" s="106" t="s">
        <v>96</v>
      </c>
      <c r="H72" s="107"/>
      <c r="I72" s="43">
        <v>0</v>
      </c>
      <c r="J72" s="43"/>
      <c r="K72" s="43">
        <f t="shared" si="5"/>
        <v>0</v>
      </c>
      <c r="L72" s="43">
        <v>0</v>
      </c>
      <c r="M72" s="43"/>
      <c r="N72" s="45">
        <f t="shared" si="8"/>
        <v>0</v>
      </c>
      <c r="O72" s="43">
        <f t="shared" si="6"/>
        <v>0</v>
      </c>
      <c r="P72" s="43"/>
      <c r="Q72" s="27">
        <f t="shared" si="7"/>
        <v>0</v>
      </c>
    </row>
    <row r="73" spans="1:17" ht="15.75" customHeight="1">
      <c r="A73" s="36"/>
      <c r="B73" s="6" t="s">
        <v>91</v>
      </c>
      <c r="C73" s="7"/>
      <c r="D73" s="7"/>
      <c r="E73" s="9"/>
      <c r="F73" s="8" t="s">
        <v>73</v>
      </c>
      <c r="G73" s="106" t="s">
        <v>96</v>
      </c>
      <c r="H73" s="107"/>
      <c r="I73" s="43">
        <v>132175</v>
      </c>
      <c r="J73" s="43"/>
      <c r="K73" s="43">
        <f t="shared" si="5"/>
        <v>132175</v>
      </c>
      <c r="L73" s="43">
        <v>132175</v>
      </c>
      <c r="M73" s="43"/>
      <c r="N73" s="45">
        <f t="shared" si="8"/>
        <v>132175</v>
      </c>
      <c r="O73" s="43">
        <f t="shared" si="6"/>
        <v>0</v>
      </c>
      <c r="P73" s="43"/>
      <c r="Q73" s="27">
        <f t="shared" si="7"/>
        <v>0</v>
      </c>
    </row>
    <row r="74" spans="1:17" ht="39.75" customHeight="1">
      <c r="A74" s="36" t="s">
        <v>103</v>
      </c>
      <c r="B74" s="101" t="s">
        <v>101</v>
      </c>
      <c r="C74" s="102"/>
      <c r="D74" s="102"/>
      <c r="E74" s="103"/>
      <c r="F74" s="8" t="s">
        <v>73</v>
      </c>
      <c r="G74" s="106" t="s">
        <v>96</v>
      </c>
      <c r="H74" s="107"/>
      <c r="I74" s="43">
        <v>214800</v>
      </c>
      <c r="J74" s="43"/>
      <c r="K74" s="43">
        <f t="shared" si="5"/>
        <v>214800</v>
      </c>
      <c r="L74" s="43">
        <v>201198.98</v>
      </c>
      <c r="M74" s="43"/>
      <c r="N74" s="45">
        <f t="shared" si="8"/>
        <v>201198.98</v>
      </c>
      <c r="O74" s="43">
        <f t="shared" si="6"/>
        <v>-13601.01999999999</v>
      </c>
      <c r="P74" s="43"/>
      <c r="Q74" s="27">
        <f t="shared" si="7"/>
        <v>-13601.01999999999</v>
      </c>
    </row>
    <row r="75" spans="1:17" ht="33.75" customHeight="1">
      <c r="A75" s="36" t="s">
        <v>104</v>
      </c>
      <c r="B75" s="101" t="s">
        <v>106</v>
      </c>
      <c r="C75" s="102"/>
      <c r="D75" s="102"/>
      <c r="E75" s="103"/>
      <c r="F75" s="8" t="s">
        <v>73</v>
      </c>
      <c r="G75" s="106" t="s">
        <v>96</v>
      </c>
      <c r="H75" s="107"/>
      <c r="I75" s="43">
        <v>399600</v>
      </c>
      <c r="J75" s="43"/>
      <c r="K75" s="43">
        <f t="shared" si="5"/>
        <v>399600</v>
      </c>
      <c r="L75" s="43">
        <v>371504.31</v>
      </c>
      <c r="M75" s="43"/>
      <c r="N75" s="45">
        <f t="shared" si="8"/>
        <v>371504.31</v>
      </c>
      <c r="O75" s="43">
        <f t="shared" si="6"/>
        <v>-28095.690000000002</v>
      </c>
      <c r="P75" s="43"/>
      <c r="Q75" s="27">
        <f t="shared" si="7"/>
        <v>-28095.690000000002</v>
      </c>
    </row>
    <row r="76" spans="1:17" ht="35.25" customHeight="1">
      <c r="A76" s="36" t="s">
        <v>105</v>
      </c>
      <c r="B76" s="101" t="s">
        <v>107</v>
      </c>
      <c r="C76" s="102"/>
      <c r="D76" s="102"/>
      <c r="E76" s="103"/>
      <c r="F76" s="8" t="s">
        <v>73</v>
      </c>
      <c r="G76" s="106" t="s">
        <v>96</v>
      </c>
      <c r="H76" s="107"/>
      <c r="I76" s="43">
        <v>2015100</v>
      </c>
      <c r="J76" s="43"/>
      <c r="K76" s="43">
        <f t="shared" si="5"/>
        <v>2015100</v>
      </c>
      <c r="L76" s="43">
        <v>1572719.15</v>
      </c>
      <c r="M76" s="43"/>
      <c r="N76" s="45">
        <f t="shared" si="8"/>
        <v>1572719.15</v>
      </c>
      <c r="O76" s="43">
        <f t="shared" si="6"/>
        <v>-442380.8500000001</v>
      </c>
      <c r="P76" s="43"/>
      <c r="Q76" s="27">
        <f t="shared" si="7"/>
        <v>-442380.8500000001</v>
      </c>
    </row>
    <row r="77" spans="1:17" ht="15.75" customHeight="1">
      <c r="A77" s="36" t="s">
        <v>108</v>
      </c>
      <c r="B77" s="101" t="s">
        <v>109</v>
      </c>
      <c r="C77" s="102"/>
      <c r="D77" s="102"/>
      <c r="E77" s="103"/>
      <c r="F77" s="8" t="s">
        <v>57</v>
      </c>
      <c r="G77" s="106" t="s">
        <v>58</v>
      </c>
      <c r="H77" s="107"/>
      <c r="I77" s="46">
        <v>20</v>
      </c>
      <c r="J77" s="43"/>
      <c r="K77" s="46">
        <f t="shared" si="5"/>
        <v>20</v>
      </c>
      <c r="L77" s="46">
        <v>0</v>
      </c>
      <c r="M77" s="46"/>
      <c r="N77" s="46">
        <f t="shared" si="8"/>
        <v>0</v>
      </c>
      <c r="O77" s="46">
        <f t="shared" si="6"/>
        <v>-20</v>
      </c>
      <c r="P77" s="46"/>
      <c r="Q77" s="47">
        <f t="shared" si="7"/>
        <v>-20</v>
      </c>
    </row>
    <row r="78" spans="1:17" ht="21.75" customHeight="1">
      <c r="A78" s="134" t="s">
        <v>129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6"/>
    </row>
    <row r="79" spans="1:17" ht="19.5" customHeight="1">
      <c r="A79" s="48" t="s">
        <v>15</v>
      </c>
      <c r="B79" s="122" t="s">
        <v>16</v>
      </c>
      <c r="C79" s="123"/>
      <c r="D79" s="123"/>
      <c r="E79" s="124"/>
      <c r="F79" s="49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31.5" customHeight="1">
      <c r="A80" s="50" t="s">
        <v>19</v>
      </c>
      <c r="B80" s="157" t="s">
        <v>110</v>
      </c>
      <c r="C80" s="158"/>
      <c r="D80" s="158"/>
      <c r="E80" s="158"/>
      <c r="F80" s="8" t="s">
        <v>71</v>
      </c>
      <c r="G80" s="108" t="s">
        <v>58</v>
      </c>
      <c r="H80" s="108"/>
      <c r="I80" s="51">
        <v>292</v>
      </c>
      <c r="J80" s="51" t="s">
        <v>10</v>
      </c>
      <c r="K80" s="51">
        <f>I80</f>
        <v>292</v>
      </c>
      <c r="L80" s="51">
        <v>244</v>
      </c>
      <c r="M80" s="51" t="s">
        <v>10</v>
      </c>
      <c r="N80" s="8">
        <f>L80</f>
        <v>244</v>
      </c>
      <c r="O80" s="8">
        <f>L80-I80</f>
        <v>-48</v>
      </c>
      <c r="P80" s="8" t="s">
        <v>10</v>
      </c>
      <c r="Q80" s="8">
        <f>O80</f>
        <v>-48</v>
      </c>
    </row>
    <row r="81" spans="1:17" ht="31.5" customHeight="1">
      <c r="A81" s="36"/>
      <c r="B81" s="101" t="s">
        <v>90</v>
      </c>
      <c r="C81" s="102"/>
      <c r="D81" s="102"/>
      <c r="E81" s="102"/>
      <c r="F81" s="8" t="s">
        <v>71</v>
      </c>
      <c r="G81" s="108" t="s">
        <v>58</v>
      </c>
      <c r="H81" s="108"/>
      <c r="I81" s="8">
        <v>160</v>
      </c>
      <c r="J81" s="8"/>
      <c r="K81" s="8">
        <f>I81</f>
        <v>160</v>
      </c>
      <c r="L81" s="8">
        <v>119</v>
      </c>
      <c r="M81" s="8"/>
      <c r="N81" s="8">
        <f>L81</f>
        <v>119</v>
      </c>
      <c r="O81" s="8">
        <f>L81-I81</f>
        <v>-41</v>
      </c>
      <c r="P81" s="8"/>
      <c r="Q81" s="8">
        <f>O81</f>
        <v>-41</v>
      </c>
    </row>
    <row r="82" spans="1:17" ht="31.5" customHeight="1">
      <c r="A82" s="36"/>
      <c r="B82" s="6" t="s">
        <v>91</v>
      </c>
      <c r="C82" s="7"/>
      <c r="D82" s="7"/>
      <c r="E82" s="7"/>
      <c r="F82" s="8" t="s">
        <v>71</v>
      </c>
      <c r="G82" s="108" t="s">
        <v>58</v>
      </c>
      <c r="H82" s="108"/>
      <c r="I82" s="8">
        <v>132</v>
      </c>
      <c r="J82" s="8"/>
      <c r="K82" s="8">
        <f>I82</f>
        <v>132</v>
      </c>
      <c r="L82" s="8">
        <v>125</v>
      </c>
      <c r="M82" s="8"/>
      <c r="N82" s="8">
        <f>L82</f>
        <v>125</v>
      </c>
      <c r="O82" s="8">
        <f>L82-I82</f>
        <v>-7</v>
      </c>
      <c r="P82" s="8"/>
      <c r="Q82" s="8">
        <f>O82</f>
        <v>-7</v>
      </c>
    </row>
    <row r="83" spans="1:17" ht="15.75">
      <c r="A83" s="52" t="s">
        <v>15</v>
      </c>
      <c r="B83" s="143" t="s">
        <v>111</v>
      </c>
      <c r="C83" s="143"/>
      <c r="D83" s="143"/>
      <c r="E83" s="143"/>
      <c r="F83" s="53" t="s">
        <v>57</v>
      </c>
      <c r="G83" s="183" t="s">
        <v>58</v>
      </c>
      <c r="H83" s="184"/>
      <c r="I83" s="54">
        <v>3740</v>
      </c>
      <c r="J83" s="54" t="s">
        <v>10</v>
      </c>
      <c r="K83" s="54">
        <f>I83</f>
        <v>3740</v>
      </c>
      <c r="L83" s="55">
        <v>2901</v>
      </c>
      <c r="M83" s="55"/>
      <c r="N83" s="8">
        <f>L83</f>
        <v>2901</v>
      </c>
      <c r="O83" s="56">
        <f>L83-I83</f>
        <v>-839</v>
      </c>
      <c r="P83" s="8" t="s">
        <v>10</v>
      </c>
      <c r="Q83" s="8">
        <f>O83</f>
        <v>-839</v>
      </c>
    </row>
    <row r="84" spans="1:17" ht="15.75" hidden="1">
      <c r="A84" s="50"/>
      <c r="B84" s="131"/>
      <c r="C84" s="131"/>
      <c r="D84" s="131"/>
      <c r="E84" s="131"/>
      <c r="F84" s="57"/>
      <c r="G84" s="132"/>
      <c r="H84" s="133"/>
      <c r="I84" s="37"/>
      <c r="J84" s="38"/>
      <c r="K84" s="38"/>
      <c r="L84" s="37"/>
      <c r="M84" s="38"/>
      <c r="N84" s="38"/>
      <c r="O84" s="58"/>
      <c r="P84" s="59"/>
      <c r="Q84" s="8">
        <f>O84</f>
        <v>0</v>
      </c>
    </row>
    <row r="85" spans="1:17" ht="15.75">
      <c r="A85" s="159" t="s">
        <v>130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</row>
    <row r="86" spans="1:17" ht="18" customHeight="1">
      <c r="A86" s="60" t="s">
        <v>17</v>
      </c>
      <c r="B86" s="109" t="s">
        <v>18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1"/>
    </row>
    <row r="87" spans="1:17" ht="18" customHeight="1">
      <c r="A87" s="61" t="s">
        <v>19</v>
      </c>
      <c r="B87" s="101" t="s">
        <v>112</v>
      </c>
      <c r="C87" s="102"/>
      <c r="D87" s="102"/>
      <c r="E87" s="103"/>
      <c r="F87" s="34" t="s">
        <v>73</v>
      </c>
      <c r="G87" s="104" t="s">
        <v>36</v>
      </c>
      <c r="H87" s="105"/>
      <c r="I87" s="34">
        <v>22039</v>
      </c>
      <c r="J87" s="34"/>
      <c r="K87" s="54">
        <f>I87</f>
        <v>22039</v>
      </c>
      <c r="L87" s="62">
        <v>22740.84</v>
      </c>
      <c r="M87" s="62"/>
      <c r="N87" s="62">
        <f>L87</f>
        <v>22740.84</v>
      </c>
      <c r="O87" s="62">
        <f>L87-I87</f>
        <v>701.8400000000001</v>
      </c>
      <c r="P87" s="62"/>
      <c r="Q87" s="62">
        <f>O87</f>
        <v>701.8400000000001</v>
      </c>
    </row>
    <row r="88" spans="1:17" ht="37.5" customHeight="1">
      <c r="A88" s="61" t="s">
        <v>15</v>
      </c>
      <c r="B88" s="101" t="s">
        <v>113</v>
      </c>
      <c r="C88" s="102"/>
      <c r="D88" s="102"/>
      <c r="E88" s="103"/>
      <c r="F88" s="34" t="s">
        <v>73</v>
      </c>
      <c r="G88" s="106" t="s">
        <v>36</v>
      </c>
      <c r="H88" s="107"/>
      <c r="I88" s="43">
        <v>6981</v>
      </c>
      <c r="J88" s="62"/>
      <c r="K88" s="63">
        <f aca="true" t="shared" si="9" ref="K88:K99">I88</f>
        <v>6981</v>
      </c>
      <c r="L88" s="62">
        <v>8015.32</v>
      </c>
      <c r="M88" s="62"/>
      <c r="N88" s="62">
        <f aca="true" t="shared" si="10" ref="N88:N101">L88</f>
        <v>8015.32</v>
      </c>
      <c r="O88" s="62">
        <f aca="true" t="shared" si="11" ref="O88:O99">L88-I88</f>
        <v>1034.3199999999997</v>
      </c>
      <c r="P88" s="62"/>
      <c r="Q88" s="62">
        <f aca="true" t="shared" si="12" ref="Q88:Q99">O88</f>
        <v>1034.3199999999997</v>
      </c>
    </row>
    <row r="89" spans="1:17" ht="18" customHeight="1">
      <c r="A89" s="61"/>
      <c r="B89" s="101" t="s">
        <v>90</v>
      </c>
      <c r="C89" s="102"/>
      <c r="D89" s="102"/>
      <c r="E89" s="102"/>
      <c r="F89" s="34" t="s">
        <v>73</v>
      </c>
      <c r="G89" s="104" t="s">
        <v>36</v>
      </c>
      <c r="H89" s="105"/>
      <c r="I89" s="62">
        <v>5121</v>
      </c>
      <c r="J89" s="62"/>
      <c r="K89" s="63">
        <f t="shared" si="9"/>
        <v>5121</v>
      </c>
      <c r="L89" s="62">
        <v>6251.62</v>
      </c>
      <c r="M89" s="62"/>
      <c r="N89" s="62">
        <f t="shared" si="10"/>
        <v>6251.62</v>
      </c>
      <c r="O89" s="62">
        <f t="shared" si="11"/>
        <v>1130.62</v>
      </c>
      <c r="P89" s="62"/>
      <c r="Q89" s="62">
        <f t="shared" si="12"/>
        <v>1130.62</v>
      </c>
    </row>
    <row r="90" spans="1:17" ht="18" customHeight="1">
      <c r="A90" s="61"/>
      <c r="B90" s="6" t="s">
        <v>91</v>
      </c>
      <c r="C90" s="7"/>
      <c r="D90" s="7"/>
      <c r="E90" s="7"/>
      <c r="F90" s="34" t="s">
        <v>73</v>
      </c>
      <c r="G90" s="104" t="s">
        <v>36</v>
      </c>
      <c r="H90" s="105"/>
      <c r="I90" s="62">
        <v>6391</v>
      </c>
      <c r="J90" s="62"/>
      <c r="K90" s="63">
        <f t="shared" si="9"/>
        <v>6391</v>
      </c>
      <c r="L90" s="62">
        <v>9086.22</v>
      </c>
      <c r="M90" s="62"/>
      <c r="N90" s="62">
        <f t="shared" si="10"/>
        <v>9086.22</v>
      </c>
      <c r="O90" s="62">
        <f t="shared" si="11"/>
        <v>2695.2199999999993</v>
      </c>
      <c r="P90" s="62"/>
      <c r="Q90" s="62">
        <f t="shared" si="12"/>
        <v>2695.2199999999993</v>
      </c>
    </row>
    <row r="91" spans="1:17" ht="30" customHeight="1">
      <c r="A91" s="61" t="s">
        <v>17</v>
      </c>
      <c r="B91" s="101" t="s">
        <v>114</v>
      </c>
      <c r="C91" s="102"/>
      <c r="D91" s="102"/>
      <c r="E91" s="103"/>
      <c r="F91" s="34" t="s">
        <v>73</v>
      </c>
      <c r="G91" s="104" t="s">
        <v>36</v>
      </c>
      <c r="H91" s="105"/>
      <c r="I91" s="62">
        <v>10879</v>
      </c>
      <c r="J91" s="62"/>
      <c r="K91" s="63">
        <f t="shared" si="9"/>
        <v>10879</v>
      </c>
      <c r="L91" s="62">
        <v>13271.88</v>
      </c>
      <c r="M91" s="62"/>
      <c r="N91" s="62">
        <f t="shared" si="10"/>
        <v>13271.88</v>
      </c>
      <c r="O91" s="62">
        <f t="shared" si="11"/>
        <v>2392.879999999999</v>
      </c>
      <c r="P91" s="62"/>
      <c r="Q91" s="62">
        <f t="shared" si="12"/>
        <v>2392.879999999999</v>
      </c>
    </row>
    <row r="92" spans="1:17" ht="18" customHeight="1">
      <c r="A92" s="61"/>
      <c r="B92" s="101" t="s">
        <v>90</v>
      </c>
      <c r="C92" s="102"/>
      <c r="D92" s="102"/>
      <c r="E92" s="102"/>
      <c r="F92" s="34" t="s">
        <v>73</v>
      </c>
      <c r="G92" s="104" t="s">
        <v>36</v>
      </c>
      <c r="H92" s="105"/>
      <c r="I92" s="62">
        <v>0</v>
      </c>
      <c r="J92" s="62"/>
      <c r="K92" s="63">
        <f t="shared" si="9"/>
        <v>0</v>
      </c>
      <c r="L92" s="62">
        <v>0</v>
      </c>
      <c r="M92" s="62"/>
      <c r="N92" s="62">
        <f t="shared" si="10"/>
        <v>0</v>
      </c>
      <c r="O92" s="62">
        <f t="shared" si="11"/>
        <v>0</v>
      </c>
      <c r="P92" s="62"/>
      <c r="Q92" s="62">
        <f t="shared" si="12"/>
        <v>0</v>
      </c>
    </row>
    <row r="93" spans="1:17" ht="18" customHeight="1">
      <c r="A93" s="61"/>
      <c r="B93" s="6" t="s">
        <v>91</v>
      </c>
      <c r="C93" s="7"/>
      <c r="D93" s="7"/>
      <c r="E93" s="7"/>
      <c r="F93" s="34" t="s">
        <v>73</v>
      </c>
      <c r="G93" s="104" t="s">
        <v>36</v>
      </c>
      <c r="H93" s="105"/>
      <c r="I93" s="62">
        <v>10879</v>
      </c>
      <c r="J93" s="62"/>
      <c r="K93" s="63">
        <f t="shared" si="9"/>
        <v>10879</v>
      </c>
      <c r="L93" s="62">
        <v>13271.88</v>
      </c>
      <c r="M93" s="62"/>
      <c r="N93" s="62">
        <f t="shared" si="10"/>
        <v>13271.88</v>
      </c>
      <c r="O93" s="62">
        <f t="shared" si="11"/>
        <v>2392.879999999999</v>
      </c>
      <c r="P93" s="62"/>
      <c r="Q93" s="62">
        <f t="shared" si="12"/>
        <v>2392.879999999999</v>
      </c>
    </row>
    <row r="94" spans="1:17" ht="37.5" customHeight="1">
      <c r="A94" s="61" t="s">
        <v>30</v>
      </c>
      <c r="B94" s="101" t="s">
        <v>115</v>
      </c>
      <c r="C94" s="102"/>
      <c r="D94" s="102"/>
      <c r="E94" s="103"/>
      <c r="F94" s="34" t="s">
        <v>73</v>
      </c>
      <c r="G94" s="104" t="s">
        <v>36</v>
      </c>
      <c r="H94" s="105"/>
      <c r="I94" s="43">
        <v>6879</v>
      </c>
      <c r="J94" s="62"/>
      <c r="K94" s="63">
        <f t="shared" si="9"/>
        <v>6879</v>
      </c>
      <c r="L94" s="62">
        <v>6879</v>
      </c>
      <c r="M94" s="62"/>
      <c r="N94" s="62">
        <f t="shared" si="10"/>
        <v>6879</v>
      </c>
      <c r="O94" s="62">
        <f t="shared" si="11"/>
        <v>0</v>
      </c>
      <c r="P94" s="62"/>
      <c r="Q94" s="62">
        <f t="shared" si="12"/>
        <v>0</v>
      </c>
    </row>
    <row r="95" spans="1:17" ht="18" customHeight="1">
      <c r="A95" s="61"/>
      <c r="B95" s="101" t="s">
        <v>90</v>
      </c>
      <c r="C95" s="102"/>
      <c r="D95" s="102"/>
      <c r="E95" s="102"/>
      <c r="F95" s="34" t="s">
        <v>73</v>
      </c>
      <c r="G95" s="104" t="s">
        <v>36</v>
      </c>
      <c r="H95" s="105"/>
      <c r="I95" s="62">
        <v>0</v>
      </c>
      <c r="J95" s="62"/>
      <c r="K95" s="63">
        <f t="shared" si="9"/>
        <v>0</v>
      </c>
      <c r="L95" s="62">
        <v>0</v>
      </c>
      <c r="M95" s="62"/>
      <c r="N95" s="62">
        <f t="shared" si="10"/>
        <v>0</v>
      </c>
      <c r="O95" s="62">
        <f t="shared" si="11"/>
        <v>0</v>
      </c>
      <c r="P95" s="62"/>
      <c r="Q95" s="62">
        <f t="shared" si="12"/>
        <v>0</v>
      </c>
    </row>
    <row r="96" spans="1:17" ht="18" customHeight="1">
      <c r="A96" s="61"/>
      <c r="B96" s="6" t="s">
        <v>91</v>
      </c>
      <c r="C96" s="7"/>
      <c r="D96" s="7"/>
      <c r="E96" s="7"/>
      <c r="F96" s="34" t="s">
        <v>73</v>
      </c>
      <c r="G96" s="104" t="s">
        <v>36</v>
      </c>
      <c r="H96" s="105"/>
      <c r="I96" s="62">
        <v>6879</v>
      </c>
      <c r="J96" s="62"/>
      <c r="K96" s="63">
        <f t="shared" si="9"/>
        <v>6879</v>
      </c>
      <c r="L96" s="62">
        <v>6879</v>
      </c>
      <c r="M96" s="62"/>
      <c r="N96" s="62">
        <f t="shared" si="10"/>
        <v>6879</v>
      </c>
      <c r="O96" s="62">
        <f t="shared" si="11"/>
        <v>0</v>
      </c>
      <c r="P96" s="62"/>
      <c r="Q96" s="62">
        <f t="shared" si="12"/>
        <v>0</v>
      </c>
    </row>
    <row r="97" spans="1:17" ht="34.5" customHeight="1">
      <c r="A97" s="61" t="s">
        <v>102</v>
      </c>
      <c r="B97" s="101" t="s">
        <v>116</v>
      </c>
      <c r="C97" s="102"/>
      <c r="D97" s="102"/>
      <c r="E97" s="103"/>
      <c r="F97" s="34" t="s">
        <v>71</v>
      </c>
      <c r="G97" s="104" t="s">
        <v>36</v>
      </c>
      <c r="H97" s="105"/>
      <c r="I97" s="34">
        <v>139</v>
      </c>
      <c r="J97" s="34"/>
      <c r="K97" s="34">
        <f t="shared" si="9"/>
        <v>139</v>
      </c>
      <c r="L97" s="64">
        <v>139</v>
      </c>
      <c r="M97" s="64"/>
      <c r="N97" s="64">
        <f t="shared" si="10"/>
        <v>139</v>
      </c>
      <c r="O97" s="64">
        <f t="shared" si="11"/>
        <v>0</v>
      </c>
      <c r="P97" s="64"/>
      <c r="Q97" s="64">
        <f t="shared" si="12"/>
        <v>0</v>
      </c>
    </row>
    <row r="98" spans="1:17" ht="18" customHeight="1">
      <c r="A98" s="61"/>
      <c r="B98" s="101" t="s">
        <v>90</v>
      </c>
      <c r="C98" s="102"/>
      <c r="D98" s="102"/>
      <c r="E98" s="102"/>
      <c r="F98" s="34" t="s">
        <v>71</v>
      </c>
      <c r="G98" s="104" t="s">
        <v>36</v>
      </c>
      <c r="H98" s="105"/>
      <c r="I98" s="34">
        <v>0</v>
      </c>
      <c r="J98" s="34"/>
      <c r="K98" s="34">
        <f t="shared" si="9"/>
        <v>0</v>
      </c>
      <c r="L98" s="64">
        <v>0</v>
      </c>
      <c r="M98" s="64"/>
      <c r="N98" s="64">
        <f t="shared" si="10"/>
        <v>0</v>
      </c>
      <c r="O98" s="64">
        <f t="shared" si="11"/>
        <v>0</v>
      </c>
      <c r="P98" s="64"/>
      <c r="Q98" s="64">
        <f t="shared" si="12"/>
        <v>0</v>
      </c>
    </row>
    <row r="99" spans="1:17" ht="18" customHeight="1">
      <c r="A99" s="65"/>
      <c r="B99" s="6" t="s">
        <v>91</v>
      </c>
      <c r="C99" s="7"/>
      <c r="D99" s="7"/>
      <c r="E99" s="7"/>
      <c r="F99" s="34" t="s">
        <v>71</v>
      </c>
      <c r="G99" s="104" t="s">
        <v>36</v>
      </c>
      <c r="H99" s="105"/>
      <c r="I99" s="34">
        <v>139</v>
      </c>
      <c r="J99" s="34"/>
      <c r="K99" s="34">
        <f t="shared" si="9"/>
        <v>139</v>
      </c>
      <c r="L99" s="64">
        <v>139</v>
      </c>
      <c r="M99" s="64"/>
      <c r="N99" s="64">
        <f t="shared" si="10"/>
        <v>139</v>
      </c>
      <c r="O99" s="64">
        <f t="shared" si="11"/>
        <v>0</v>
      </c>
      <c r="P99" s="64"/>
      <c r="Q99" s="64">
        <f t="shared" si="12"/>
        <v>0</v>
      </c>
    </row>
    <row r="100" spans="1:17" ht="36.75" customHeight="1">
      <c r="A100" s="66" t="s">
        <v>103</v>
      </c>
      <c r="B100" s="143" t="s">
        <v>117</v>
      </c>
      <c r="C100" s="143"/>
      <c r="D100" s="143"/>
      <c r="E100" s="143"/>
      <c r="F100" s="54" t="s">
        <v>72</v>
      </c>
      <c r="G100" s="144" t="s">
        <v>36</v>
      </c>
      <c r="H100" s="145"/>
      <c r="I100" s="54">
        <v>145.05</v>
      </c>
      <c r="J100" s="54" t="s">
        <v>10</v>
      </c>
      <c r="K100" s="54">
        <v>145.05</v>
      </c>
      <c r="L100" s="54">
        <v>145.05</v>
      </c>
      <c r="M100" s="54" t="s">
        <v>10</v>
      </c>
      <c r="N100" s="43">
        <f t="shared" si="10"/>
        <v>145.05</v>
      </c>
      <c r="O100" s="67">
        <f>L100-I100</f>
        <v>0</v>
      </c>
      <c r="P100" s="54" t="s">
        <v>10</v>
      </c>
      <c r="Q100" s="67">
        <f>N100-K100</f>
        <v>0</v>
      </c>
    </row>
    <row r="101" spans="1:17" ht="32.25" customHeight="1">
      <c r="A101" s="66" t="s">
        <v>59</v>
      </c>
      <c r="B101" s="128" t="s">
        <v>118</v>
      </c>
      <c r="C101" s="129"/>
      <c r="D101" s="129"/>
      <c r="E101" s="130"/>
      <c r="F101" s="68" t="s">
        <v>72</v>
      </c>
      <c r="G101" s="155" t="s">
        <v>36</v>
      </c>
      <c r="H101" s="156"/>
      <c r="I101" s="44">
        <v>12</v>
      </c>
      <c r="J101" s="54" t="s">
        <v>10</v>
      </c>
      <c r="K101" s="44">
        <v>12</v>
      </c>
      <c r="L101" s="44">
        <v>12</v>
      </c>
      <c r="M101" s="54" t="s">
        <v>10</v>
      </c>
      <c r="N101" s="37">
        <f t="shared" si="10"/>
        <v>12</v>
      </c>
      <c r="O101" s="56">
        <f>L101-I101</f>
        <v>0</v>
      </c>
      <c r="P101" s="8" t="s">
        <v>10</v>
      </c>
      <c r="Q101" s="56">
        <f>N101-K101</f>
        <v>0</v>
      </c>
    </row>
    <row r="102" spans="1:17" ht="27.75" customHeight="1" hidden="1">
      <c r="A102" s="36"/>
      <c r="B102" s="101"/>
      <c r="C102" s="102"/>
      <c r="D102" s="102"/>
      <c r="E102" s="103"/>
      <c r="F102" s="69"/>
      <c r="G102" s="139"/>
      <c r="H102" s="140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21" customHeight="1">
      <c r="A103" s="125" t="s">
        <v>131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7"/>
    </row>
    <row r="104" spans="1:17" ht="18.75" customHeight="1">
      <c r="A104" s="70" t="s">
        <v>30</v>
      </c>
      <c r="B104" s="141" t="s">
        <v>31</v>
      </c>
      <c r="C104" s="141"/>
      <c r="D104" s="141"/>
      <c r="E104" s="141"/>
      <c r="F104" s="71"/>
      <c r="G104" s="132"/>
      <c r="H104" s="132"/>
      <c r="I104" s="38"/>
      <c r="J104" s="59"/>
      <c r="K104" s="38"/>
      <c r="L104" s="38"/>
      <c r="M104" s="59"/>
      <c r="N104" s="38"/>
      <c r="O104" s="59"/>
      <c r="P104" s="59"/>
      <c r="Q104" s="59"/>
    </row>
    <row r="105" spans="1:17" ht="54.75" customHeight="1">
      <c r="A105" s="72" t="s">
        <v>19</v>
      </c>
      <c r="B105" s="131" t="s">
        <v>119</v>
      </c>
      <c r="C105" s="131"/>
      <c r="D105" s="131"/>
      <c r="E105" s="131"/>
      <c r="F105" s="73" t="s">
        <v>32</v>
      </c>
      <c r="G105" s="155" t="s">
        <v>36</v>
      </c>
      <c r="H105" s="156"/>
      <c r="I105" s="8">
        <v>100</v>
      </c>
      <c r="J105" s="8" t="s">
        <v>10</v>
      </c>
      <c r="K105" s="8">
        <v>100</v>
      </c>
      <c r="L105" s="8">
        <v>100</v>
      </c>
      <c r="M105" s="8" t="s">
        <v>10</v>
      </c>
      <c r="N105" s="8">
        <v>100</v>
      </c>
      <c r="O105" s="56">
        <f>L105-I105</f>
        <v>0</v>
      </c>
      <c r="P105" s="8" t="s">
        <v>10</v>
      </c>
      <c r="Q105" s="56">
        <f>N105-K105</f>
        <v>0</v>
      </c>
    </row>
    <row r="106" spans="1:17" ht="15.75" hidden="1">
      <c r="A106" s="72"/>
      <c r="B106" s="131"/>
      <c r="C106" s="131"/>
      <c r="D106" s="131"/>
      <c r="E106" s="131"/>
      <c r="F106" s="73"/>
      <c r="G106" s="137"/>
      <c r="H106" s="138"/>
      <c r="I106" s="74"/>
      <c r="J106" s="75"/>
      <c r="K106" s="74"/>
      <c r="L106" s="74"/>
      <c r="M106" s="75"/>
      <c r="N106" s="74"/>
      <c r="O106" s="75"/>
      <c r="P106" s="75"/>
      <c r="Q106" s="75"/>
    </row>
    <row r="107" spans="1:17" ht="15.75" customHeight="1">
      <c r="A107" s="115" t="s">
        <v>132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7"/>
    </row>
    <row r="108" spans="1:17" ht="39" customHeight="1">
      <c r="A108" s="194" t="s">
        <v>69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6"/>
    </row>
    <row r="109" spans="1:17" ht="15.75">
      <c r="A109" s="33">
        <v>1</v>
      </c>
      <c r="B109" s="191" t="s">
        <v>14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3"/>
    </row>
    <row r="110" spans="1:17" ht="22.5" customHeight="1">
      <c r="A110" s="36" t="s">
        <v>138</v>
      </c>
      <c r="B110" s="131" t="s">
        <v>61</v>
      </c>
      <c r="C110" s="131"/>
      <c r="D110" s="131"/>
      <c r="E110" s="131"/>
      <c r="F110" s="8" t="s">
        <v>57</v>
      </c>
      <c r="G110" s="108" t="s">
        <v>58</v>
      </c>
      <c r="H110" s="108"/>
      <c r="I110" s="37">
        <v>1</v>
      </c>
      <c r="J110" s="37"/>
      <c r="K110" s="38">
        <f aca="true" t="shared" si="13" ref="K110:K115">I110</f>
        <v>1</v>
      </c>
      <c r="L110" s="38">
        <v>1</v>
      </c>
      <c r="M110" s="38"/>
      <c r="N110" s="38">
        <f aca="true" t="shared" si="14" ref="N110:N115">L110</f>
        <v>1</v>
      </c>
      <c r="O110" s="56">
        <f aca="true" t="shared" si="15" ref="O110:O115">L110-I110</f>
        <v>0</v>
      </c>
      <c r="P110" s="8"/>
      <c r="Q110" s="56">
        <f aca="true" t="shared" si="16" ref="Q110:Q115">N110-K110</f>
        <v>0</v>
      </c>
    </row>
    <row r="111" spans="1:17" ht="22.5" customHeight="1">
      <c r="A111" s="36" t="s">
        <v>139</v>
      </c>
      <c r="B111" s="131" t="s">
        <v>120</v>
      </c>
      <c r="C111" s="131"/>
      <c r="D111" s="131"/>
      <c r="E111" s="131"/>
      <c r="F111" s="4" t="s">
        <v>73</v>
      </c>
      <c r="G111" s="180" t="s">
        <v>63</v>
      </c>
      <c r="H111" s="182"/>
      <c r="I111" s="76">
        <v>519100</v>
      </c>
      <c r="J111" s="27"/>
      <c r="K111" s="76">
        <f t="shared" si="13"/>
        <v>519100</v>
      </c>
      <c r="L111" s="77">
        <v>519062.82</v>
      </c>
      <c r="M111" s="27"/>
      <c r="N111" s="77">
        <f t="shared" si="14"/>
        <v>519062.82</v>
      </c>
      <c r="O111" s="27">
        <f t="shared" si="15"/>
        <v>-37.179999999993015</v>
      </c>
      <c r="P111" s="27"/>
      <c r="Q111" s="27">
        <f t="shared" si="16"/>
        <v>-37.179999999993015</v>
      </c>
    </row>
    <row r="112" spans="1:17" ht="33" customHeight="1">
      <c r="A112" s="36" t="s">
        <v>140</v>
      </c>
      <c r="B112" s="131" t="s">
        <v>121</v>
      </c>
      <c r="C112" s="131"/>
      <c r="D112" s="131"/>
      <c r="E112" s="131"/>
      <c r="F112" s="4" t="s">
        <v>73</v>
      </c>
      <c r="G112" s="180" t="s">
        <v>63</v>
      </c>
      <c r="H112" s="182"/>
      <c r="I112" s="76">
        <v>45200</v>
      </c>
      <c r="J112" s="27"/>
      <c r="K112" s="76">
        <f t="shared" si="13"/>
        <v>45200</v>
      </c>
      <c r="L112" s="78">
        <v>45200</v>
      </c>
      <c r="M112" s="27"/>
      <c r="N112" s="78">
        <f t="shared" si="14"/>
        <v>45200</v>
      </c>
      <c r="O112" s="27">
        <f t="shared" si="15"/>
        <v>0</v>
      </c>
      <c r="P112" s="27"/>
      <c r="Q112" s="27">
        <f t="shared" si="16"/>
        <v>0</v>
      </c>
    </row>
    <row r="113" spans="1:17" ht="18.75">
      <c r="A113" s="36" t="s">
        <v>141</v>
      </c>
      <c r="B113" s="131" t="s">
        <v>122</v>
      </c>
      <c r="C113" s="131"/>
      <c r="D113" s="131"/>
      <c r="E113" s="131"/>
      <c r="F113" s="4" t="s">
        <v>73</v>
      </c>
      <c r="G113" s="180" t="s">
        <v>63</v>
      </c>
      <c r="H113" s="182"/>
      <c r="I113" s="76">
        <v>303700</v>
      </c>
      <c r="J113" s="27"/>
      <c r="K113" s="76">
        <f t="shared" si="13"/>
        <v>303700</v>
      </c>
      <c r="L113" s="77">
        <v>203096.22</v>
      </c>
      <c r="M113" s="45"/>
      <c r="N113" s="77">
        <f t="shared" si="14"/>
        <v>203096.22</v>
      </c>
      <c r="O113" s="27">
        <f t="shared" si="15"/>
        <v>-100603.78</v>
      </c>
      <c r="P113" s="27"/>
      <c r="Q113" s="27">
        <f t="shared" si="16"/>
        <v>-100603.78</v>
      </c>
    </row>
    <row r="114" spans="1:17" ht="18.75">
      <c r="A114" s="36" t="s">
        <v>142</v>
      </c>
      <c r="B114" s="131" t="s">
        <v>123</v>
      </c>
      <c r="C114" s="131"/>
      <c r="D114" s="131"/>
      <c r="E114" s="131"/>
      <c r="F114" s="4" t="s">
        <v>73</v>
      </c>
      <c r="G114" s="180" t="s">
        <v>63</v>
      </c>
      <c r="H114" s="182"/>
      <c r="I114" s="76">
        <v>75000</v>
      </c>
      <c r="J114" s="27"/>
      <c r="K114" s="76">
        <f t="shared" si="13"/>
        <v>75000</v>
      </c>
      <c r="L114" s="77">
        <v>35342.75</v>
      </c>
      <c r="M114" s="45"/>
      <c r="N114" s="77">
        <f t="shared" si="14"/>
        <v>35342.75</v>
      </c>
      <c r="O114" s="27">
        <f t="shared" si="15"/>
        <v>-39657.25</v>
      </c>
      <c r="P114" s="27"/>
      <c r="Q114" s="27">
        <f t="shared" si="16"/>
        <v>-39657.25</v>
      </c>
    </row>
    <row r="115" spans="1:17" ht="18.75">
      <c r="A115" s="36" t="s">
        <v>143</v>
      </c>
      <c r="B115" s="131" t="s">
        <v>124</v>
      </c>
      <c r="C115" s="131"/>
      <c r="D115" s="131"/>
      <c r="E115" s="131"/>
      <c r="F115" s="4" t="s">
        <v>73</v>
      </c>
      <c r="G115" s="180" t="s">
        <v>63</v>
      </c>
      <c r="H115" s="182"/>
      <c r="I115" s="76">
        <v>59500</v>
      </c>
      <c r="J115" s="27"/>
      <c r="K115" s="76">
        <f t="shared" si="13"/>
        <v>59500</v>
      </c>
      <c r="L115" s="77">
        <v>53762.32</v>
      </c>
      <c r="M115" s="43"/>
      <c r="N115" s="77">
        <f t="shared" si="14"/>
        <v>53762.32</v>
      </c>
      <c r="O115" s="27">
        <f t="shared" si="15"/>
        <v>-5737.68</v>
      </c>
      <c r="P115" s="27"/>
      <c r="Q115" s="27">
        <f t="shared" si="16"/>
        <v>-5737.68</v>
      </c>
    </row>
    <row r="116" spans="1:17" ht="21.75" customHeight="1">
      <c r="A116" s="134" t="s">
        <v>70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6"/>
    </row>
    <row r="117" spans="1:17" ht="19.5" customHeight="1">
      <c r="A117" s="79" t="s">
        <v>15</v>
      </c>
      <c r="B117" s="122" t="s">
        <v>16</v>
      </c>
      <c r="C117" s="123"/>
      <c r="D117" s="123"/>
      <c r="E117" s="124"/>
      <c r="F117" s="80"/>
      <c r="G117" s="203"/>
      <c r="H117" s="203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t="31.5" customHeight="1">
      <c r="A118" s="50" t="s">
        <v>144</v>
      </c>
      <c r="B118" s="157" t="s">
        <v>125</v>
      </c>
      <c r="C118" s="158"/>
      <c r="D118" s="158"/>
      <c r="E118" s="190"/>
      <c r="F118" s="5" t="s">
        <v>78</v>
      </c>
      <c r="G118" s="183" t="s">
        <v>81</v>
      </c>
      <c r="H118" s="184"/>
      <c r="I118" s="8">
        <v>346.1</v>
      </c>
      <c r="J118" s="8" t="s">
        <v>10</v>
      </c>
      <c r="K118" s="81">
        <f>I118</f>
        <v>346.1</v>
      </c>
      <c r="L118" s="27">
        <v>234.76</v>
      </c>
      <c r="M118" s="27" t="s">
        <v>10</v>
      </c>
      <c r="N118" s="27">
        <f>L118</f>
        <v>234.76</v>
      </c>
      <c r="O118" s="27">
        <f>L118-I118</f>
        <v>-111.34000000000003</v>
      </c>
      <c r="P118" s="27" t="s">
        <v>10</v>
      </c>
      <c r="Q118" s="27">
        <f>O118</f>
        <v>-111.34000000000003</v>
      </c>
    </row>
    <row r="119" spans="1:17" ht="35.25" customHeight="1">
      <c r="A119" s="50" t="s">
        <v>145</v>
      </c>
      <c r="B119" s="157" t="s">
        <v>74</v>
      </c>
      <c r="C119" s="158"/>
      <c r="D119" s="158"/>
      <c r="E119" s="190"/>
      <c r="F119" s="5" t="s">
        <v>79</v>
      </c>
      <c r="G119" s="183" t="s">
        <v>81</v>
      </c>
      <c r="H119" s="184"/>
      <c r="I119" s="8">
        <v>2849.9</v>
      </c>
      <c r="J119" s="8" t="s">
        <v>10</v>
      </c>
      <c r="K119" s="81">
        <f>I119</f>
        <v>2849.9</v>
      </c>
      <c r="L119" s="27">
        <v>2624.42</v>
      </c>
      <c r="M119" s="27" t="s">
        <v>10</v>
      </c>
      <c r="N119" s="27">
        <v>4641</v>
      </c>
      <c r="O119" s="27">
        <f>L119-I119</f>
        <v>-225.48000000000002</v>
      </c>
      <c r="P119" s="27" t="s">
        <v>10</v>
      </c>
      <c r="Q119" s="27">
        <f>O119</f>
        <v>-225.48000000000002</v>
      </c>
    </row>
    <row r="120" spans="1:17" ht="31.5">
      <c r="A120" s="50" t="s">
        <v>146</v>
      </c>
      <c r="B120" s="157" t="s">
        <v>75</v>
      </c>
      <c r="C120" s="158"/>
      <c r="D120" s="158"/>
      <c r="E120" s="190"/>
      <c r="F120" s="5" t="s">
        <v>80</v>
      </c>
      <c r="G120" s="183" t="s">
        <v>81</v>
      </c>
      <c r="H120" s="184"/>
      <c r="I120" s="47">
        <v>113760</v>
      </c>
      <c r="J120" s="8" t="s">
        <v>10</v>
      </c>
      <c r="K120" s="82">
        <v>113760</v>
      </c>
      <c r="L120" s="47">
        <v>79487</v>
      </c>
      <c r="M120" s="8" t="s">
        <v>10</v>
      </c>
      <c r="N120" s="47">
        <f>L120</f>
        <v>79487</v>
      </c>
      <c r="O120" s="47">
        <f>L120-I120</f>
        <v>-34273</v>
      </c>
      <c r="P120" s="8" t="s">
        <v>10</v>
      </c>
      <c r="Q120" s="47">
        <f>O120</f>
        <v>-34273</v>
      </c>
    </row>
    <row r="121" spans="1:17" ht="15.75">
      <c r="A121" s="50" t="s">
        <v>147</v>
      </c>
      <c r="B121" s="157" t="s">
        <v>76</v>
      </c>
      <c r="C121" s="158"/>
      <c r="D121" s="158"/>
      <c r="E121" s="190"/>
      <c r="F121" s="5" t="s">
        <v>79</v>
      </c>
      <c r="G121" s="183" t="s">
        <v>81</v>
      </c>
      <c r="H121" s="184"/>
      <c r="I121" s="8">
        <v>5769</v>
      </c>
      <c r="J121" s="8" t="s">
        <v>10</v>
      </c>
      <c r="K121" s="81">
        <f>I121</f>
        <v>5769</v>
      </c>
      <c r="L121" s="27">
        <v>4594.55</v>
      </c>
      <c r="M121" s="8" t="s">
        <v>10</v>
      </c>
      <c r="N121" s="27">
        <f>L121</f>
        <v>4594.55</v>
      </c>
      <c r="O121" s="27">
        <f>L121-I121</f>
        <v>-1174.4499999999998</v>
      </c>
      <c r="P121" s="8" t="s">
        <v>10</v>
      </c>
      <c r="Q121" s="27">
        <f>O121</f>
        <v>-1174.4499999999998</v>
      </c>
    </row>
    <row r="122" spans="1:17" ht="15.75">
      <c r="A122" s="50" t="s">
        <v>148</v>
      </c>
      <c r="B122" s="157" t="s">
        <v>77</v>
      </c>
      <c r="C122" s="158"/>
      <c r="D122" s="158"/>
      <c r="E122" s="190"/>
      <c r="F122" s="5" t="s">
        <v>79</v>
      </c>
      <c r="G122" s="183" t="s">
        <v>81</v>
      </c>
      <c r="H122" s="184"/>
      <c r="I122" s="8">
        <v>417.3</v>
      </c>
      <c r="J122" s="8" t="s">
        <v>10</v>
      </c>
      <c r="K122" s="81">
        <f>I122</f>
        <v>417.3</v>
      </c>
      <c r="L122" s="8">
        <v>415.16</v>
      </c>
      <c r="M122" s="8" t="s">
        <v>10</v>
      </c>
      <c r="N122" s="8">
        <f>L122</f>
        <v>415.16</v>
      </c>
      <c r="O122" s="8">
        <f>N122-K122</f>
        <v>-2.1399999999999864</v>
      </c>
      <c r="P122" s="8" t="s">
        <v>10</v>
      </c>
      <c r="Q122" s="8">
        <f>O122</f>
        <v>-2.1399999999999864</v>
      </c>
    </row>
    <row r="123" spans="1:17" ht="15.75">
      <c r="A123" s="159" t="s">
        <v>126</v>
      </c>
      <c r="B123" s="186"/>
      <c r="C123" s="186"/>
      <c r="D123" s="186"/>
      <c r="E123" s="186"/>
      <c r="F123" s="186"/>
      <c r="G123" s="126"/>
      <c r="H123" s="126"/>
      <c r="I123" s="186"/>
      <c r="J123" s="186"/>
      <c r="K123" s="186"/>
      <c r="L123" s="135"/>
      <c r="M123" s="135"/>
      <c r="N123" s="135"/>
      <c r="O123" s="135"/>
      <c r="P123" s="135"/>
      <c r="Q123" s="136"/>
    </row>
    <row r="124" spans="1:17" ht="18" customHeight="1">
      <c r="A124" s="83" t="s">
        <v>17</v>
      </c>
      <c r="B124" s="199" t="s">
        <v>18</v>
      </c>
      <c r="C124" s="200"/>
      <c r="D124" s="200"/>
      <c r="E124" s="201"/>
      <c r="F124" s="84"/>
      <c r="G124" s="121"/>
      <c r="H124" s="121"/>
      <c r="I124" s="202"/>
      <c r="J124" s="112"/>
      <c r="K124" s="112"/>
      <c r="L124" s="112"/>
      <c r="M124" s="112"/>
      <c r="N124" s="112"/>
      <c r="O124" s="112"/>
      <c r="P124" s="112"/>
      <c r="Q124" s="112"/>
    </row>
    <row r="125" spans="1:17" ht="29.25" customHeight="1">
      <c r="A125" s="36" t="s">
        <v>133</v>
      </c>
      <c r="B125" s="131" t="s">
        <v>82</v>
      </c>
      <c r="C125" s="131"/>
      <c r="D125" s="131"/>
      <c r="E125" s="131"/>
      <c r="F125" s="8" t="s">
        <v>62</v>
      </c>
      <c r="G125" s="183" t="s">
        <v>81</v>
      </c>
      <c r="H125" s="184"/>
      <c r="I125" s="41">
        <f>I111/I118</f>
        <v>1499.855533082924</v>
      </c>
      <c r="J125" s="8" t="s">
        <v>10</v>
      </c>
      <c r="K125" s="85">
        <f>I125</f>
        <v>1499.855533082924</v>
      </c>
      <c r="L125" s="8">
        <v>1242.5</v>
      </c>
      <c r="M125" s="8" t="s">
        <v>10</v>
      </c>
      <c r="N125" s="8">
        <v>1242.5</v>
      </c>
      <c r="O125" s="86">
        <f>L125-I125</f>
        <v>-257.355533082924</v>
      </c>
      <c r="P125" s="8" t="s">
        <v>10</v>
      </c>
      <c r="Q125" s="86">
        <f>O125</f>
        <v>-257.355533082924</v>
      </c>
    </row>
    <row r="126" spans="1:17" ht="29.25" customHeight="1">
      <c r="A126" s="36" t="s">
        <v>59</v>
      </c>
      <c r="B126" s="131" t="s">
        <v>83</v>
      </c>
      <c r="C126" s="131"/>
      <c r="D126" s="131"/>
      <c r="E126" s="131"/>
      <c r="F126" s="8" t="s">
        <v>62</v>
      </c>
      <c r="G126" s="183" t="s">
        <v>81</v>
      </c>
      <c r="H126" s="184"/>
      <c r="I126" s="41">
        <f>I112/I119</f>
        <v>15.860205621249868</v>
      </c>
      <c r="J126" s="8" t="s">
        <v>10</v>
      </c>
      <c r="K126" s="85">
        <f>I126</f>
        <v>15.860205621249868</v>
      </c>
      <c r="L126" s="8">
        <v>13.53</v>
      </c>
      <c r="M126" s="8" t="s">
        <v>10</v>
      </c>
      <c r="N126" s="8">
        <v>13.53</v>
      </c>
      <c r="O126" s="86">
        <f>L126-I126</f>
        <v>-2.3302056212498687</v>
      </c>
      <c r="P126" s="8" t="s">
        <v>10</v>
      </c>
      <c r="Q126" s="86">
        <f>O126</f>
        <v>-2.3302056212498687</v>
      </c>
    </row>
    <row r="127" spans="1:17" ht="29.25" customHeight="1">
      <c r="A127" s="36" t="s">
        <v>134</v>
      </c>
      <c r="B127" s="131" t="s">
        <v>84</v>
      </c>
      <c r="C127" s="131"/>
      <c r="D127" s="131"/>
      <c r="E127" s="131"/>
      <c r="F127" s="8" t="s">
        <v>62</v>
      </c>
      <c r="G127" s="183" t="s">
        <v>81</v>
      </c>
      <c r="H127" s="184"/>
      <c r="I127" s="41">
        <f>I113/I120</f>
        <v>2.6696554149085796</v>
      </c>
      <c r="J127" s="8" t="s">
        <v>10</v>
      </c>
      <c r="K127" s="85">
        <f>I127</f>
        <v>2.6696554149085796</v>
      </c>
      <c r="L127" s="8">
        <v>2.81</v>
      </c>
      <c r="M127" s="8" t="s">
        <v>10</v>
      </c>
      <c r="N127" s="8">
        <v>2.81</v>
      </c>
      <c r="O127" s="86">
        <f>L127-I127</f>
        <v>0.14034458509142045</v>
      </c>
      <c r="P127" s="8" t="s">
        <v>10</v>
      </c>
      <c r="Q127" s="86">
        <f>O127</f>
        <v>0.14034458509142045</v>
      </c>
    </row>
    <row r="128" spans="1:17" ht="29.25" customHeight="1">
      <c r="A128" s="36" t="s">
        <v>135</v>
      </c>
      <c r="B128" s="131" t="s">
        <v>85</v>
      </c>
      <c r="C128" s="131"/>
      <c r="D128" s="131"/>
      <c r="E128" s="131"/>
      <c r="F128" s="8" t="s">
        <v>62</v>
      </c>
      <c r="G128" s="183" t="s">
        <v>81</v>
      </c>
      <c r="H128" s="184"/>
      <c r="I128" s="41">
        <f>I114/I121</f>
        <v>13.000520020800833</v>
      </c>
      <c r="J128" s="8" t="s">
        <v>10</v>
      </c>
      <c r="K128" s="85">
        <f>I128</f>
        <v>13.000520020800833</v>
      </c>
      <c r="L128" s="8">
        <v>11.02</v>
      </c>
      <c r="M128" s="8" t="s">
        <v>10</v>
      </c>
      <c r="N128" s="8">
        <v>11.02</v>
      </c>
      <c r="O128" s="86">
        <f>L128-I128</f>
        <v>-1.9805200208008333</v>
      </c>
      <c r="P128" s="8" t="s">
        <v>10</v>
      </c>
      <c r="Q128" s="86">
        <f>O128</f>
        <v>-1.9805200208008333</v>
      </c>
    </row>
    <row r="129" spans="1:17" ht="29.25" customHeight="1">
      <c r="A129" s="36" t="s">
        <v>136</v>
      </c>
      <c r="B129" s="131" t="s">
        <v>86</v>
      </c>
      <c r="C129" s="131"/>
      <c r="D129" s="131"/>
      <c r="E129" s="131"/>
      <c r="F129" s="8" t="s">
        <v>62</v>
      </c>
      <c r="G129" s="183" t="s">
        <v>81</v>
      </c>
      <c r="H129" s="184"/>
      <c r="I129" s="41">
        <f>I115/I122</f>
        <v>142.58327342439492</v>
      </c>
      <c r="J129" s="8" t="s">
        <v>10</v>
      </c>
      <c r="K129" s="85">
        <f>I129</f>
        <v>142.58327342439492</v>
      </c>
      <c r="L129" s="8">
        <v>117.59</v>
      </c>
      <c r="M129" s="8" t="s">
        <v>10</v>
      </c>
      <c r="N129" s="8">
        <v>117.59</v>
      </c>
      <c r="O129" s="86">
        <f>L129-I129</f>
        <v>-24.993273424394914</v>
      </c>
      <c r="P129" s="8" t="s">
        <v>10</v>
      </c>
      <c r="Q129" s="86">
        <f>O129</f>
        <v>-24.993273424394914</v>
      </c>
    </row>
    <row r="130" spans="1:17" ht="21" customHeight="1">
      <c r="A130" s="125" t="s">
        <v>87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97"/>
      <c r="M130" s="197"/>
      <c r="N130" s="197"/>
      <c r="O130" s="197"/>
      <c r="P130" s="197"/>
      <c r="Q130" s="198"/>
    </row>
    <row r="131" spans="1:17" ht="18.75" customHeight="1">
      <c r="A131" s="72" t="s">
        <v>30</v>
      </c>
      <c r="B131" s="189" t="s">
        <v>31</v>
      </c>
      <c r="C131" s="189"/>
      <c r="D131" s="189"/>
      <c r="E131" s="189"/>
      <c r="F131" s="73"/>
      <c r="G131" s="155"/>
      <c r="H131" s="155"/>
      <c r="I131" s="38"/>
      <c r="J131" s="59"/>
      <c r="K131" s="38"/>
      <c r="L131" s="38"/>
      <c r="M131" s="59"/>
      <c r="N131" s="38"/>
      <c r="O131" s="59"/>
      <c r="P131" s="59"/>
      <c r="Q131" s="59"/>
    </row>
    <row r="132" spans="1:17" ht="34.5" customHeight="1">
      <c r="A132" s="36" t="s">
        <v>137</v>
      </c>
      <c r="B132" s="131" t="s">
        <v>88</v>
      </c>
      <c r="C132" s="131"/>
      <c r="D132" s="131"/>
      <c r="E132" s="131"/>
      <c r="F132" s="69" t="s">
        <v>32</v>
      </c>
      <c r="G132" s="108" t="s">
        <v>36</v>
      </c>
      <c r="H132" s="108"/>
      <c r="I132" s="8">
        <v>100</v>
      </c>
      <c r="J132" s="8" t="s">
        <v>10</v>
      </c>
      <c r="K132" s="8">
        <v>100</v>
      </c>
      <c r="L132" s="8">
        <v>100</v>
      </c>
      <c r="M132" s="8" t="s">
        <v>10</v>
      </c>
      <c r="N132" s="8">
        <v>100</v>
      </c>
      <c r="O132" s="8" t="s">
        <v>10</v>
      </c>
      <c r="P132" s="8" t="s">
        <v>10</v>
      </c>
      <c r="Q132" s="8" t="s">
        <v>10</v>
      </c>
    </row>
    <row r="133" spans="1:17" ht="15.75" hidden="1">
      <c r="A133" s="87"/>
      <c r="B133" s="143"/>
      <c r="C133" s="143"/>
      <c r="D133" s="143"/>
      <c r="E133" s="143"/>
      <c r="F133" s="88"/>
      <c r="G133" s="187"/>
      <c r="H133" s="188"/>
      <c r="I133" s="74"/>
      <c r="J133" s="75"/>
      <c r="K133" s="74"/>
      <c r="L133" s="74"/>
      <c r="M133" s="75"/>
      <c r="N133" s="74"/>
      <c r="O133" s="75"/>
      <c r="P133" s="75"/>
      <c r="Q133" s="75"/>
    </row>
    <row r="134" spans="1:17" ht="18.75">
      <c r="A134" s="89" t="s">
        <v>52</v>
      </c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2"/>
      <c r="M134" s="92"/>
      <c r="N134" s="93"/>
      <c r="O134" s="93"/>
      <c r="P134" s="94"/>
      <c r="Q134" s="94"/>
    </row>
    <row r="135" spans="1:17" ht="18.75">
      <c r="A135" s="100" t="s">
        <v>129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92"/>
      <c r="M135" s="92"/>
      <c r="N135" s="93"/>
      <c r="O135" s="93"/>
      <c r="P135" s="94"/>
      <c r="Q135" s="94"/>
    </row>
    <row r="136" ht="15.75">
      <c r="A136" s="10" t="s">
        <v>53</v>
      </c>
    </row>
    <row r="137" ht="15.75">
      <c r="A137" s="10" t="s">
        <v>54</v>
      </c>
    </row>
    <row r="138" spans="1:16" ht="15.75">
      <c r="A138" s="10" t="s">
        <v>25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8.75" customHeight="1">
      <c r="A139" s="15" t="s">
        <v>20</v>
      </c>
      <c r="B139" s="15"/>
      <c r="C139" s="15"/>
      <c r="D139" s="15"/>
      <c r="E139" s="15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 customHeight="1">
      <c r="A140" s="142" t="s">
        <v>21</v>
      </c>
      <c r="B140" s="142"/>
      <c r="C140" s="142"/>
      <c r="D140" s="95"/>
      <c r="E140" s="95"/>
      <c r="F140" s="119" t="s">
        <v>22</v>
      </c>
      <c r="G140" s="119"/>
      <c r="H140" s="10"/>
      <c r="I140" s="10"/>
      <c r="J140" s="10"/>
      <c r="K140" s="96" t="s">
        <v>127</v>
      </c>
      <c r="L140" s="96"/>
      <c r="M140" s="10"/>
      <c r="N140" s="10"/>
      <c r="O140" s="10"/>
      <c r="P140" s="10"/>
    </row>
    <row r="141" spans="1:16" ht="12.75" customHeight="1">
      <c r="A141" s="10"/>
      <c r="B141" s="10"/>
      <c r="C141" s="10"/>
      <c r="D141" s="10"/>
      <c r="E141" s="10"/>
      <c r="F141" s="114" t="s">
        <v>23</v>
      </c>
      <c r="G141" s="114"/>
      <c r="H141" s="10"/>
      <c r="I141" s="10"/>
      <c r="J141" s="10"/>
      <c r="K141" s="97" t="s">
        <v>55</v>
      </c>
      <c r="L141" s="97"/>
      <c r="M141" s="10"/>
      <c r="N141" s="10"/>
      <c r="O141" s="10"/>
      <c r="P141" s="10"/>
    </row>
    <row r="142" spans="1:1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8.75" customHeight="1">
      <c r="A143" s="10" t="s">
        <v>24</v>
      </c>
      <c r="B143" s="10"/>
      <c r="C143" s="10"/>
      <c r="D143" s="10"/>
      <c r="E143" s="10"/>
      <c r="F143" s="98"/>
      <c r="G143" s="98"/>
      <c r="H143" s="10"/>
      <c r="I143" s="10"/>
      <c r="J143" s="10"/>
      <c r="K143" s="25"/>
      <c r="L143" s="25"/>
      <c r="M143" s="10"/>
      <c r="N143" s="10"/>
      <c r="O143" s="10"/>
      <c r="P143" s="10"/>
    </row>
    <row r="144" spans="1:16" ht="15.75">
      <c r="A144" s="10" t="s">
        <v>20</v>
      </c>
      <c r="B144" s="10"/>
      <c r="C144" s="10"/>
      <c r="D144" s="10"/>
      <c r="E144" s="10"/>
      <c r="F144" s="25"/>
      <c r="G144" s="25"/>
      <c r="H144" s="10"/>
      <c r="I144" s="10"/>
      <c r="J144" s="10"/>
      <c r="K144" s="97"/>
      <c r="L144" s="97"/>
      <c r="M144" s="10"/>
      <c r="N144" s="10"/>
      <c r="O144" s="10"/>
      <c r="P144" s="10"/>
    </row>
    <row r="145" spans="1:16" ht="15.75">
      <c r="A145" s="10" t="s">
        <v>21</v>
      </c>
      <c r="B145" s="10"/>
      <c r="C145" s="10"/>
      <c r="D145" s="10"/>
      <c r="E145" s="10"/>
      <c r="F145" s="114" t="s">
        <v>22</v>
      </c>
      <c r="G145" s="114"/>
      <c r="H145" s="10"/>
      <c r="I145" s="10"/>
      <c r="J145" s="10"/>
      <c r="K145" s="99" t="s">
        <v>128</v>
      </c>
      <c r="L145" s="99"/>
      <c r="M145" s="10"/>
      <c r="N145" s="10"/>
      <c r="O145" s="10"/>
      <c r="P145" s="10"/>
    </row>
    <row r="146" spans="1:14" ht="15.75">
      <c r="A146" s="10"/>
      <c r="B146" s="10"/>
      <c r="C146" s="10"/>
      <c r="D146" s="10"/>
      <c r="E146" s="10"/>
      <c r="F146" s="114" t="s">
        <v>23</v>
      </c>
      <c r="G146" s="114"/>
      <c r="H146" s="10"/>
      <c r="I146" s="10"/>
      <c r="J146" s="10"/>
      <c r="K146" s="10" t="s">
        <v>55</v>
      </c>
      <c r="L146" s="10"/>
      <c r="M146" s="10"/>
      <c r="N146" s="10"/>
    </row>
  </sheetData>
  <sheetProtection selectLockedCells="1" selectUnlockedCells="1"/>
  <mergeCells count="232">
    <mergeCell ref="G63:H63"/>
    <mergeCell ref="A116:Q116"/>
    <mergeCell ref="B117:E117"/>
    <mergeCell ref="G117:H117"/>
    <mergeCell ref="B132:E132"/>
    <mergeCell ref="G56:H56"/>
    <mergeCell ref="B58:E58"/>
    <mergeCell ref="G58:H58"/>
    <mergeCell ref="A130:Q130"/>
    <mergeCell ref="B124:E124"/>
    <mergeCell ref="G124:H124"/>
    <mergeCell ref="I124:K124"/>
    <mergeCell ref="L124:N124"/>
    <mergeCell ref="B114:E114"/>
    <mergeCell ref="G114:H114"/>
    <mergeCell ref="A108:Q108"/>
    <mergeCell ref="B127:E127"/>
    <mergeCell ref="G127:H127"/>
    <mergeCell ref="G126:H126"/>
    <mergeCell ref="O124:Q124"/>
    <mergeCell ref="B122:E122"/>
    <mergeCell ref="B120:E120"/>
    <mergeCell ref="B121:E121"/>
    <mergeCell ref="G132:H132"/>
    <mergeCell ref="B59:E59"/>
    <mergeCell ref="G59:H59"/>
    <mergeCell ref="G60:H60"/>
    <mergeCell ref="B61:E61"/>
    <mergeCell ref="B126:E126"/>
    <mergeCell ref="B118:E118"/>
    <mergeCell ref="G118:H118"/>
    <mergeCell ref="B119:E119"/>
    <mergeCell ref="G119:H119"/>
    <mergeCell ref="B133:E133"/>
    <mergeCell ref="G133:H133"/>
    <mergeCell ref="B125:E125"/>
    <mergeCell ref="G125:H125"/>
    <mergeCell ref="B128:E128"/>
    <mergeCell ref="G128:H128"/>
    <mergeCell ref="B129:E129"/>
    <mergeCell ref="G129:H129"/>
    <mergeCell ref="B131:E131"/>
    <mergeCell ref="G131:H131"/>
    <mergeCell ref="B115:E115"/>
    <mergeCell ref="G115:H115"/>
    <mergeCell ref="G122:H122"/>
    <mergeCell ref="A123:Q123"/>
    <mergeCell ref="I117:K117"/>
    <mergeCell ref="L117:N117"/>
    <mergeCell ref="O117:Q117"/>
    <mergeCell ref="G120:H120"/>
    <mergeCell ref="G121:H121"/>
    <mergeCell ref="B49:E49"/>
    <mergeCell ref="G111:H111"/>
    <mergeCell ref="B112:E112"/>
    <mergeCell ref="G112:H112"/>
    <mergeCell ref="B113:E113"/>
    <mergeCell ref="G113:H113"/>
    <mergeCell ref="G61:H61"/>
    <mergeCell ref="B62:E62"/>
    <mergeCell ref="G62:H62"/>
    <mergeCell ref="B109:Q109"/>
    <mergeCell ref="B75:E75"/>
    <mergeCell ref="A43:G43"/>
    <mergeCell ref="A44:P44"/>
    <mergeCell ref="G69:H69"/>
    <mergeCell ref="G70:H70"/>
    <mergeCell ref="G54:H54"/>
    <mergeCell ref="F47:F48"/>
    <mergeCell ref="G47:H48"/>
    <mergeCell ref="B47:E48"/>
    <mergeCell ref="B51:Q51"/>
    <mergeCell ref="B52:E52"/>
    <mergeCell ref="G52:H52"/>
    <mergeCell ref="B53:E53"/>
    <mergeCell ref="G53:H53"/>
    <mergeCell ref="B64:E64"/>
    <mergeCell ref="B54:E54"/>
    <mergeCell ref="G64:H64"/>
    <mergeCell ref="B57:E57"/>
    <mergeCell ref="G55:H55"/>
    <mergeCell ref="B56:E56"/>
    <mergeCell ref="A24:C24"/>
    <mergeCell ref="D24:Q24"/>
    <mergeCell ref="O39:O40"/>
    <mergeCell ref="P39:P40"/>
    <mergeCell ref="B41:G41"/>
    <mergeCell ref="B42:G42"/>
    <mergeCell ref="B30:G30"/>
    <mergeCell ref="B31:G31"/>
    <mergeCell ref="B32:G32"/>
    <mergeCell ref="A38:A40"/>
    <mergeCell ref="A16:B16"/>
    <mergeCell ref="C16:Q16"/>
    <mergeCell ref="B19:Q19"/>
    <mergeCell ref="A22:C22"/>
    <mergeCell ref="D22:Q22"/>
    <mergeCell ref="A23:C23"/>
    <mergeCell ref="D23:Q23"/>
    <mergeCell ref="A17:B17"/>
    <mergeCell ref="C17:Q17"/>
    <mergeCell ref="M1:Q1"/>
    <mergeCell ref="B18:Q18"/>
    <mergeCell ref="A2:Q2"/>
    <mergeCell ref="A3:Q3"/>
    <mergeCell ref="C8:N8"/>
    <mergeCell ref="B10:C10"/>
    <mergeCell ref="A13:P13"/>
    <mergeCell ref="A15:B15"/>
    <mergeCell ref="C15:Q15"/>
    <mergeCell ref="E10:F10"/>
    <mergeCell ref="B106:E106"/>
    <mergeCell ref="B105:E105"/>
    <mergeCell ref="G105:H105"/>
    <mergeCell ref="G80:H80"/>
    <mergeCell ref="B80:E80"/>
    <mergeCell ref="A85:Q85"/>
    <mergeCell ref="G101:H101"/>
    <mergeCell ref="B83:E83"/>
    <mergeCell ref="G99:H99"/>
    <mergeCell ref="G98:H98"/>
    <mergeCell ref="A34:P34"/>
    <mergeCell ref="B38:G40"/>
    <mergeCell ref="H38:J38"/>
    <mergeCell ref="H39:H40"/>
    <mergeCell ref="I39:I40"/>
    <mergeCell ref="J39:J40"/>
    <mergeCell ref="M28:M29"/>
    <mergeCell ref="B27:G29"/>
    <mergeCell ref="L39:L40"/>
    <mergeCell ref="M39:M40"/>
    <mergeCell ref="K39:K40"/>
    <mergeCell ref="A35:P35"/>
    <mergeCell ref="N39:N40"/>
    <mergeCell ref="N28:N29"/>
    <mergeCell ref="K38:M38"/>
    <mergeCell ref="N38:P38"/>
    <mergeCell ref="A47:A48"/>
    <mergeCell ref="A27:A29"/>
    <mergeCell ref="H27:J27"/>
    <mergeCell ref="K27:M27"/>
    <mergeCell ref="N27:P27"/>
    <mergeCell ref="H28:H29"/>
    <mergeCell ref="I28:I29"/>
    <mergeCell ref="J28:J29"/>
    <mergeCell ref="K28:K29"/>
    <mergeCell ref="L28:L29"/>
    <mergeCell ref="G49:H49"/>
    <mergeCell ref="G50:H50"/>
    <mergeCell ref="B100:E100"/>
    <mergeCell ref="G100:H100"/>
    <mergeCell ref="P28:P29"/>
    <mergeCell ref="O28:O29"/>
    <mergeCell ref="O50:Q50"/>
    <mergeCell ref="I47:K47"/>
    <mergeCell ref="L47:N47"/>
    <mergeCell ref="A33:G33"/>
    <mergeCell ref="F141:G141"/>
    <mergeCell ref="G104:H104"/>
    <mergeCell ref="G106:H106"/>
    <mergeCell ref="B102:E102"/>
    <mergeCell ref="G102:H102"/>
    <mergeCell ref="B104:E104"/>
    <mergeCell ref="B110:E110"/>
    <mergeCell ref="G110:H110"/>
    <mergeCell ref="B111:E111"/>
    <mergeCell ref="A140:C140"/>
    <mergeCell ref="I50:K50"/>
    <mergeCell ref="L50:N50"/>
    <mergeCell ref="B79:E79"/>
    <mergeCell ref="G79:H79"/>
    <mergeCell ref="A103:Q103"/>
    <mergeCell ref="B101:E101"/>
    <mergeCell ref="B84:E84"/>
    <mergeCell ref="G84:H84"/>
    <mergeCell ref="O79:Q79"/>
    <mergeCell ref="A78:Q78"/>
    <mergeCell ref="H10:Q10"/>
    <mergeCell ref="F146:G146"/>
    <mergeCell ref="A107:Q107"/>
    <mergeCell ref="F145:G145"/>
    <mergeCell ref="G57:H57"/>
    <mergeCell ref="B50:E50"/>
    <mergeCell ref="B65:E65"/>
    <mergeCell ref="G65:H65"/>
    <mergeCell ref="F140:G140"/>
    <mergeCell ref="O47:Q47"/>
    <mergeCell ref="B66:E66"/>
    <mergeCell ref="G66:H66"/>
    <mergeCell ref="G67:H67"/>
    <mergeCell ref="B68:E68"/>
    <mergeCell ref="B69:E69"/>
    <mergeCell ref="B71:E71"/>
    <mergeCell ref="G68:H68"/>
    <mergeCell ref="G71:H71"/>
    <mergeCell ref="G72:H72"/>
    <mergeCell ref="G73:H73"/>
    <mergeCell ref="B74:E74"/>
    <mergeCell ref="G74:H74"/>
    <mergeCell ref="G82:H82"/>
    <mergeCell ref="B86:Q86"/>
    <mergeCell ref="I79:K79"/>
    <mergeCell ref="L79:N79"/>
    <mergeCell ref="G75:H75"/>
    <mergeCell ref="B72:E72"/>
    <mergeCell ref="B87:E87"/>
    <mergeCell ref="B88:E88"/>
    <mergeCell ref="G87:H87"/>
    <mergeCell ref="G77:H77"/>
    <mergeCell ref="B81:E81"/>
    <mergeCell ref="G81:H81"/>
    <mergeCell ref="G83:H83"/>
    <mergeCell ref="B95:E95"/>
    <mergeCell ref="G88:H88"/>
    <mergeCell ref="B89:E89"/>
    <mergeCell ref="B76:E76"/>
    <mergeCell ref="G76:H76"/>
    <mergeCell ref="B77:E77"/>
    <mergeCell ref="G91:H91"/>
    <mergeCell ref="G90:H90"/>
    <mergeCell ref="B94:E94"/>
    <mergeCell ref="G89:H89"/>
    <mergeCell ref="B98:E98"/>
    <mergeCell ref="B97:E97"/>
    <mergeCell ref="B91:E91"/>
    <mergeCell ref="B92:E92"/>
    <mergeCell ref="G94:H94"/>
    <mergeCell ref="G93:H93"/>
    <mergeCell ref="G92:H92"/>
    <mergeCell ref="G97:H97"/>
    <mergeCell ref="G96:H96"/>
    <mergeCell ref="G95:H95"/>
  </mergeCells>
  <printOptions/>
  <pageMargins left="0" right="0" top="0.2755905511811024" bottom="0" header="0.7086614173228347" footer="0.5118110236220472"/>
  <pageSetup fitToHeight="6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2021-02-11T15:00:35Z</cp:lastPrinted>
  <dcterms:modified xsi:type="dcterms:W3CDTF">2021-02-11T15:00:38Z</dcterms:modified>
  <cp:category/>
  <cp:version/>
  <cp:contentType/>
  <cp:contentStatus/>
</cp:coreProperties>
</file>