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'TDSheet'!$A$1:$Q$138</definedName>
  </definedNames>
  <calcPr fullCalcOnLoad="1"/>
</workbook>
</file>

<file path=xl/sharedStrings.xml><?xml version="1.0" encoding="utf-8"?>
<sst xmlns="http://schemas.openxmlformats.org/spreadsheetml/2006/main" count="306" uniqueCount="158">
  <si>
    <t xml:space="preserve">ЗАТВЕРДЖЕНО: </t>
  </si>
  <si>
    <t>ПАСПОРТ</t>
  </si>
  <si>
    <t>1.</t>
  </si>
  <si>
    <t>2.</t>
  </si>
  <si>
    <t>3.</t>
  </si>
  <si>
    <t>4.</t>
  </si>
  <si>
    <t>5.</t>
  </si>
  <si>
    <t>Підстави для виконання бюджетної програми:</t>
  </si>
  <si>
    <t>Мета бюджетної програми</t>
  </si>
  <si>
    <t>7.</t>
  </si>
  <si>
    <t>№ з/п</t>
  </si>
  <si>
    <t>Усього</t>
  </si>
  <si>
    <t>Показники</t>
  </si>
  <si>
    <t>Одниця виміру</t>
  </si>
  <si>
    <t>Джерело інформації</t>
  </si>
  <si>
    <t>кількість установ</t>
  </si>
  <si>
    <t>од.</t>
  </si>
  <si>
    <t>Звітність установи</t>
  </si>
  <si>
    <t>розрахунок</t>
  </si>
  <si>
    <t>%</t>
  </si>
  <si>
    <t>Завдання</t>
  </si>
  <si>
    <t xml:space="preserve">
</t>
  </si>
  <si>
    <t>0700000</t>
  </si>
  <si>
    <t>0710000</t>
  </si>
  <si>
    <t>0712111</t>
  </si>
  <si>
    <t xml:space="preserve"> Бюджетний кодекс України.          </t>
  </si>
  <si>
    <t xml:space="preserve"> Закон України від 19.11.1992 № 2801-XII "Основи законодавства  України про охорону здоров’я".</t>
  </si>
  <si>
    <t xml:space="preserve"> Наказ МОЗ України від 28.09.2012р.  № 752 "Про порядок контролю якості медичної допомоги"</t>
  </si>
  <si>
    <t xml:space="preserve"> Наказ МОЗ України від 11.09.2013р.  № 795 "Про моніторінг клінічних індикаторів якості медичної допомоги"</t>
  </si>
  <si>
    <t xml:space="preserve"> Концепція реформування місцевих бюджетів, затверджена розпорядженням Кабінету Міністрів України від 23.05.2007 р. № 308-р (зі змінами від 21.07.2010р. № 1467-р).</t>
  </si>
  <si>
    <t xml:space="preserve">Наказ Міністерства фінансів України від 02.08.2010р. № 805 "Про затвердження Основних підходів до впровадження програмно- цільового методу складання та виконання місцевих бюджетів".          
 </t>
  </si>
  <si>
    <t xml:space="preserve"> Закон України "Про місцеве самоврядування в Україні".</t>
  </si>
  <si>
    <t>Забезпечення своєчасної оплати спожитих енергоносіїв</t>
  </si>
  <si>
    <t>план використання</t>
  </si>
  <si>
    <t xml:space="preserve"> Гкал</t>
  </si>
  <si>
    <t>м3</t>
  </si>
  <si>
    <t>Кіловат-годин</t>
  </si>
  <si>
    <t>Середня вартість 1 гкал.</t>
  </si>
  <si>
    <t xml:space="preserve"> грн.</t>
  </si>
  <si>
    <t>Середня вартість 1кіловат-годин електроенергії</t>
  </si>
  <si>
    <t>Середня вартість 1м3  природного газу</t>
  </si>
  <si>
    <t>Середня вартість 1м3  сміття</t>
  </si>
  <si>
    <t xml:space="preserve">договір про послуги </t>
  </si>
  <si>
    <t>Завдання бюджетної програми:</t>
  </si>
  <si>
    <t xml:space="preserve"> Наказ Міністерства фінансів України від 26.08.2014р. № 836 "Про деякі питання  запровадження програмно- цільового методу складання та виконання місцевих бюджетів" зі змінами</t>
  </si>
  <si>
    <t>Напрями використання бюджетних коштів</t>
  </si>
  <si>
    <t>-</t>
  </si>
  <si>
    <t>Найменування місцевої/регіональної програми</t>
  </si>
  <si>
    <t>Загальний фонд</t>
  </si>
  <si>
    <t>Спеціальний фонд</t>
  </si>
  <si>
    <t>грн.</t>
  </si>
  <si>
    <t>Фінансова підтримка закладів охорони здоров'я,що надають первинну медичну допомогу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</si>
  <si>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</si>
  <si>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трансфери підприємства (установам, організаціям)</t>
  </si>
  <si>
    <t>Наказ  Міністерства фінансів України</t>
  </si>
  <si>
    <t>26 серпня 2014 року №836</t>
  </si>
  <si>
    <t>(у редакції наказу Міністерства фінансів України</t>
  </si>
  <si>
    <t>від 29 грудня 2018 року № 1209)</t>
  </si>
  <si>
    <t>Ціль державної політики</t>
  </si>
  <si>
    <t>8.</t>
  </si>
  <si>
    <t>гривень</t>
  </si>
  <si>
    <t>М.П.</t>
  </si>
  <si>
    <t xml:space="preserve">Наказ/ розпорядчий документ </t>
  </si>
  <si>
    <t>Наказ Відділу охорони здоров'я ММР ЗО</t>
  </si>
  <si>
    <t>(найменування головного розпорядника коштів місцевого бюджету)</t>
  </si>
  <si>
    <t>Керівник установи - головного розпорядника бюджетних коштів/</t>
  </si>
  <si>
    <t>Назва місцевого фінансового органу</t>
  </si>
  <si>
    <t>Керівник місцевого фінансового органу/</t>
  </si>
  <si>
    <t>Середня вартість 1 м3 водопостачання та водовідведення</t>
  </si>
  <si>
    <t>Відділ охорони здоров'я Мелітопольської міськради Запорізької області                               01993011</t>
  </si>
  <si>
    <t>(код Програмної
класифікації видатків
та кредитування
місцевого бюджету)</t>
  </si>
  <si>
    <t>(найменування головного розпорядника коштів місцевого бюджету)                                                  (код за ЄДРПОУ)</t>
  </si>
  <si>
    <t>(найменування відповідального виконавця)                                                                                           (код за ЄДРПОУ)</t>
  </si>
  <si>
    <t xml:space="preserve">(код Типової програмної
класифікації видатків 
та кредитування місцевого
бюджету)
</t>
  </si>
  <si>
    <t xml:space="preserve"> (код Функціональної класифікації видатків та кредитування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</si>
  <si>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</si>
  <si>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</si>
  <si>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2111</t>
  </si>
  <si>
    <t xml:space="preserve">Первинна медична допомога населенню, що надається центрами первинної медичної (медико-санітарної) допомоги. </t>
  </si>
  <si>
    <t>затрат</t>
  </si>
  <si>
    <t>продукту</t>
  </si>
  <si>
    <t>ефективності</t>
  </si>
  <si>
    <t>якості</t>
  </si>
  <si>
    <t>заступник керівника установи</t>
  </si>
  <si>
    <t xml:space="preserve">заступник керівника місцевого фінансового органу
</t>
  </si>
  <si>
    <t>Дата погодження</t>
  </si>
  <si>
    <t>О726</t>
  </si>
  <si>
    <t xml:space="preserve">6. </t>
  </si>
  <si>
    <t>Цілі державної політики, на досягнення яких спрямована реалізація бюджетної програми</t>
  </si>
  <si>
    <t xml:space="preserve">9. </t>
  </si>
  <si>
    <t>Напрями використання бюджетних коштів:</t>
  </si>
  <si>
    <t>Проведення капітальних ремонтів приміщень та оновлення матеріально -технічної бази.</t>
  </si>
  <si>
    <t xml:space="preserve">Обсяг видатків на проведення капітальних ремонтів приміщень </t>
  </si>
  <si>
    <t>План використання</t>
  </si>
  <si>
    <t>Обсяг видатків на оновлення технічно-матеріальної бази</t>
  </si>
  <si>
    <t xml:space="preserve">Кількість заплановоного капітального ремонту </t>
  </si>
  <si>
    <t>кв. м</t>
  </si>
  <si>
    <t>Кількість придбаного медичного та іншого обладнання</t>
  </si>
  <si>
    <t>Середня вартість 1 кв.м</t>
  </si>
  <si>
    <t xml:space="preserve">Середня вартість 1 одиниці обладнання  </t>
  </si>
  <si>
    <t>Відсоток проведених капітальних ремонтів приміщень</t>
  </si>
  <si>
    <t>Відсоток оновлення матеріально -технічної бази.</t>
  </si>
  <si>
    <t xml:space="preserve">10. </t>
  </si>
  <si>
    <t>Перелік місцевих/регіональних програм, що виконуються у складі бюджетної програми:</t>
  </si>
  <si>
    <t xml:space="preserve">11. </t>
  </si>
  <si>
    <t>Результативні показники бюджетної програми:</t>
  </si>
  <si>
    <t>4</t>
  </si>
  <si>
    <t>Кількість штатних одиниць, у тому числі:</t>
  </si>
  <si>
    <t>чоловіки</t>
  </si>
  <si>
    <t>жінки</t>
  </si>
  <si>
    <t>із загальної чисельності особи з інвалідністю</t>
  </si>
  <si>
    <t>5</t>
  </si>
  <si>
    <t>Обсяг видатків на оплату праці і нарахування на заробітну плату, у тому числі:</t>
  </si>
  <si>
    <t xml:space="preserve"> Обсяг видатків на оплату комунальних послуг та енергоносіїв</t>
  </si>
  <si>
    <t>2</t>
  </si>
  <si>
    <t>3</t>
  </si>
  <si>
    <t>Кошторис</t>
  </si>
  <si>
    <t>Середня заробітна плата на 1 працівника, у тому числі:</t>
  </si>
  <si>
    <t>Обсяг видатків на оплату теплопостачання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</si>
  <si>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</si>
  <si>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</si>
  <si>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природного газу</t>
  </si>
  <si>
    <t>Обсяг видатків на оплату  за вивіз сміття</t>
  </si>
  <si>
    <t>Очікувана кількість  водопостачання та водовідведення у натуральних показниках</t>
  </si>
  <si>
    <t>Очікувана кількість електроенергії у натуральних показниках</t>
  </si>
  <si>
    <t>Очікувана кількість газу у натуральних показниках</t>
  </si>
  <si>
    <t>Очікувана кількість  сміття у натуральних показниках</t>
  </si>
  <si>
    <t>Відсоток оплати спожитих енергоносіїв своечасно та у повному обсязі</t>
  </si>
  <si>
    <t xml:space="preserve">ПОГОДЖЕНО: </t>
  </si>
  <si>
    <t xml:space="preserve"> Конституція України</t>
  </si>
  <si>
    <t>Очікувана кількість теплової енергії у натуральних показниках</t>
  </si>
  <si>
    <t xml:space="preserve">Мелітопольської міської ради Запорізької області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</si>
  <si>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</si>
  <si>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(підпис) </t>
  </si>
  <si>
    <t xml:space="preserve">   (ім"я та прізвище)</t>
  </si>
  <si>
    <t xml:space="preserve">                                                                                                                                                                                                             </t>
  </si>
  <si>
    <r>
      <t xml:space="preserve"> Мелітопольської міської ради Запорізької області                                                       </t>
    </r>
    <r>
      <rPr>
        <u val="single"/>
        <sz val="13"/>
        <rFont val="Times New Roman"/>
        <family val="1"/>
      </rPr>
      <t xml:space="preserve">                              </t>
    </r>
    <r>
      <rPr>
        <sz val="13"/>
        <rFont val="Times New Roman"/>
        <family val="1"/>
      </rPr>
      <t xml:space="preserve">  </t>
    </r>
    <r>
      <rPr>
        <u val="single"/>
        <sz val="13"/>
        <rFont val="Times New Roman"/>
        <family val="1"/>
      </rPr>
      <t xml:space="preserve">   </t>
    </r>
  </si>
  <si>
    <t>Начальник фінансового управління</t>
  </si>
  <si>
    <t>Яна ЧАБАН</t>
  </si>
  <si>
    <t>бюджетної програми  бюджету Мелітопольської міської територіальної громади на 2021 рік</t>
  </si>
  <si>
    <t>08568000000</t>
  </si>
  <si>
    <t xml:space="preserve">Рішення 1 сесії Мелітопольської міської ради  Запорізької області VIІІ скликання від 17.12.2020 № 8/2 "Про  бюджет Мелітопольської міської територіальної громади на  2021 рік (08568000000)"               </t>
  </si>
  <si>
    <t xml:space="preserve"> Закон України "Про Державний бюджет України на 2021 рік".      </t>
  </si>
  <si>
    <t xml:space="preserve">Рішення 1 сесії Мелітопольської міської ради  Запорізької області VIІІ скликання від 17.12.2020 № 7/19 "Про  затвердження міської програми "Фінансова підтримка закладів охорони здоров'я, що надають первинну медичну допомогу"               </t>
  </si>
  <si>
    <t xml:space="preserve">Створення умов для безперебійного постачання енергоносіями будівель, споруд та приміщень в яких розташовані комунальні заклади охорони здоров’я, що надають первинну медичну допомогу та створення необхідних умов пацієнтам, відвідувачам і громадянам міста для зручного перебування на території амбулаторії загальної практики-сімейної медицини. </t>
  </si>
  <si>
    <t>Організація роботи первинної медичної ланки багато в чому визначається такими ключовими моментами, як якість, доступність і своєчасність медичної допомоги, розвиток профілактичного напрямку, раціональність використання бюджетних ресурсів.</t>
  </si>
  <si>
    <r>
      <t xml:space="preserve">Обсяг бюджетних призначень/бюджетних асигнувань  -  6 619 200,00  гривень, у тому числі загального фонду - </t>
    </r>
    <r>
      <rPr>
        <b/>
        <sz val="14"/>
        <color indexed="8"/>
        <rFont val="Times New Roman"/>
        <family val="1"/>
      </rPr>
      <t xml:space="preserve"> 6 619 200,00 </t>
    </r>
    <r>
      <rPr>
        <b/>
        <sz val="14"/>
        <rFont val="Times New Roman"/>
        <family val="1"/>
      </rPr>
      <t>гривень та спеціального фонду -0,00 гривень</t>
    </r>
  </si>
  <si>
    <t xml:space="preserve"> Обсяг видатків на оплату інших послуг (крім комунальних)</t>
  </si>
  <si>
    <t xml:space="preserve">Начальник  відділу охорони здоров'я  </t>
  </si>
  <si>
    <t>Лариса САПРИКІНА</t>
  </si>
  <si>
    <t>Утримання установи</t>
  </si>
  <si>
    <t>Всього обсяг видатків на утримання КУ "ЦПМСД№1" ММР ЗО, у тому числі:</t>
  </si>
  <si>
    <t>від  08.02.2021 №28</t>
  </si>
  <si>
    <t>6</t>
  </si>
  <si>
    <t>кв.м</t>
  </si>
  <si>
    <t>Площа будівлі КУ "ЦПМСД №1" ММР ЗО за адресою просп.Б.Хмельницького, 46, в якій необхідно завершити капітальний ремонт</t>
  </si>
  <si>
    <t>Підготовка документації для введення в експлуатацію будівлі КУ "ЦПМСД №1" ММР ЗО за адресою просп.Б.Хмельницького, 46</t>
  </si>
  <si>
    <t>Питома вага відрементованої площі до загальної площі установи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</si>
</sst>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&quot;  &quot;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0"/>
    <numFmt numFmtId="189" formatCode="#,##0.0"/>
    <numFmt numFmtId="190" formatCode="#,##0.000"/>
    <numFmt numFmtId="191" formatCode="#,##0.00_р_."/>
    <numFmt numFmtId="192" formatCode="0.0000000"/>
    <numFmt numFmtId="193" formatCode="0.000000"/>
    <numFmt numFmtId="194" formatCode="0.00000"/>
  </numFmts>
  <fonts count="61">
    <font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left"/>
    </xf>
    <xf numFmtId="0" fontId="7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3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left"/>
    </xf>
    <xf numFmtId="0" fontId="58" fillId="33" borderId="1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9" fillId="33" borderId="0" xfId="0" applyFont="1" applyFill="1" applyBorder="1" applyAlignment="1">
      <alignment horizontal="left"/>
    </xf>
    <xf numFmtId="0" fontId="58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10" xfId="0" applyNumberFormat="1" applyFont="1" applyFill="1" applyBorder="1" applyAlignment="1">
      <alignment wrapText="1"/>
    </xf>
    <xf numFmtId="0" fontId="3" fillId="33" borderId="11" xfId="0" applyNumberFormat="1" applyFont="1" applyFill="1" applyBorder="1" applyAlignment="1">
      <alignment vertical="top"/>
    </xf>
    <xf numFmtId="0" fontId="12" fillId="33" borderId="11" xfId="0" applyNumberFormat="1" applyFont="1" applyFill="1" applyBorder="1" applyAlignment="1">
      <alignment vertical="top"/>
    </xf>
    <xf numFmtId="0" fontId="4" fillId="33" borderId="0" xfId="0" applyFont="1" applyFill="1" applyAlignment="1">
      <alignment horizontal="center" vertical="center"/>
    </xf>
    <xf numFmtId="0" fontId="4" fillId="33" borderId="0" xfId="0" applyNumberFormat="1" applyFont="1" applyFill="1" applyAlignment="1">
      <alignment horizontal="left" vertical="top"/>
    </xf>
    <xf numFmtId="0" fontId="4" fillId="33" borderId="0" xfId="52" applyFont="1" applyFill="1" applyAlignment="1">
      <alignment wrapText="1"/>
      <protection/>
    </xf>
    <xf numFmtId="0" fontId="8" fillId="33" borderId="0" xfId="52" applyFont="1" applyFill="1" applyAlignment="1">
      <alignment horizontal="left" wrapText="1"/>
      <protection/>
    </xf>
    <xf numFmtId="0" fontId="3" fillId="33" borderId="0" xfId="0" applyFont="1" applyFill="1" applyAlignment="1">
      <alignment horizontal="left" wrapText="1"/>
    </xf>
    <xf numFmtId="0" fontId="3" fillId="33" borderId="1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190" fontId="3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left"/>
    </xf>
    <xf numFmtId="0" fontId="14" fillId="33" borderId="12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1" fontId="4" fillId="33" borderId="12" xfId="0" applyNumberFormat="1" applyFont="1" applyFill="1" applyBorder="1" applyAlignment="1">
      <alignment vertical="center"/>
    </xf>
    <xf numFmtId="1" fontId="4" fillId="33" borderId="13" xfId="0" applyNumberFormat="1" applyFont="1" applyFill="1" applyBorder="1" applyAlignment="1">
      <alignment vertical="center"/>
    </xf>
    <xf numFmtId="187" fontId="3" fillId="33" borderId="0" xfId="0" applyNumberFormat="1" applyFont="1" applyFill="1" applyAlignment="1">
      <alignment/>
    </xf>
    <xf numFmtId="0" fontId="11" fillId="33" borderId="0" xfId="0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11" fillId="33" borderId="0" xfId="0" applyFont="1" applyFill="1" applyAlignment="1">
      <alignment horizontal="left"/>
    </xf>
    <xf numFmtId="0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1" fontId="2" fillId="33" borderId="14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1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/>
    </xf>
    <xf numFmtId="0" fontId="3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52" applyFont="1" applyFill="1">
      <alignment/>
      <protection/>
    </xf>
    <xf numFmtId="0" fontId="1" fillId="0" borderId="0" xfId="52" applyFont="1" applyFill="1">
      <alignment/>
      <protection/>
    </xf>
    <xf numFmtId="0" fontId="3" fillId="33" borderId="0" xfId="0" applyFont="1" applyFill="1" applyAlignment="1">
      <alignment horizontal="left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" fontId="3" fillId="33" borderId="15" xfId="0" applyNumberFormat="1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3" fontId="16" fillId="33" borderId="15" xfId="52" applyNumberFormat="1" applyFont="1" applyFill="1" applyBorder="1" applyAlignment="1">
      <alignment horizontal="center" vertical="center"/>
      <protection/>
    </xf>
    <xf numFmtId="3" fontId="16" fillId="33" borderId="13" xfId="52" applyNumberFormat="1" applyFont="1" applyFill="1" applyBorder="1" applyAlignment="1">
      <alignment horizontal="center" vertical="center"/>
      <protection/>
    </xf>
    <xf numFmtId="3" fontId="16" fillId="33" borderId="14" xfId="0" applyNumberFormat="1" applyFont="1" applyFill="1" applyBorder="1" applyAlignment="1">
      <alignment horizontal="center" vertical="center" wrapText="1"/>
    </xf>
    <xf numFmtId="1" fontId="15" fillId="33" borderId="15" xfId="0" applyNumberFormat="1" applyFont="1" applyFill="1" applyBorder="1" applyAlignment="1">
      <alignment horizontal="center" vertical="center"/>
    </xf>
    <xf numFmtId="1" fontId="15" fillId="33" borderId="13" xfId="0" applyNumberFormat="1" applyFont="1" applyFill="1" applyBorder="1" applyAlignment="1">
      <alignment horizontal="center" vertical="center"/>
    </xf>
    <xf numFmtId="0" fontId="15" fillId="33" borderId="14" xfId="0" applyNumberFormat="1" applyFont="1" applyFill="1" applyBorder="1" applyAlignment="1">
      <alignment horizontal="left" vertical="center" wrapText="1"/>
    </xf>
    <xf numFmtId="0" fontId="15" fillId="33" borderId="15" xfId="0" applyNumberFormat="1" applyFont="1" applyFill="1" applyBorder="1" applyAlignment="1">
      <alignment horizontal="center" vertical="center" wrapText="1"/>
    </xf>
    <xf numFmtId="0" fontId="15" fillId="33" borderId="12" xfId="0" applyNumberFormat="1" applyFont="1" applyFill="1" applyBorder="1" applyAlignment="1">
      <alignment horizontal="center" vertical="center" wrapText="1"/>
    </xf>
    <xf numFmtId="0" fontId="15" fillId="33" borderId="13" xfId="0" applyNumberFormat="1" applyFont="1" applyFill="1" applyBorder="1" applyAlignment="1">
      <alignment horizontal="center" vertical="center" wrapText="1"/>
    </xf>
    <xf numFmtId="3" fontId="15" fillId="33" borderId="15" xfId="52" applyNumberFormat="1" applyFont="1" applyFill="1" applyBorder="1" applyAlignment="1">
      <alignment horizontal="center" vertical="center"/>
      <protection/>
    </xf>
    <xf numFmtId="3" fontId="15" fillId="33" borderId="13" xfId="52" applyNumberFormat="1" applyFont="1" applyFill="1" applyBorder="1" applyAlignment="1">
      <alignment horizontal="center" vertical="center"/>
      <protection/>
    </xf>
    <xf numFmtId="3" fontId="15" fillId="33" borderId="14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4" fontId="16" fillId="33" borderId="14" xfId="52" applyNumberFormat="1" applyFont="1" applyFill="1" applyBorder="1" applyAlignment="1">
      <alignment horizontal="center" vertical="center" wrapText="1"/>
      <protection/>
    </xf>
    <xf numFmtId="4" fontId="16" fillId="33" borderId="14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left" vertical="center" wrapText="1"/>
    </xf>
    <xf numFmtId="0" fontId="15" fillId="33" borderId="14" xfId="0" applyNumberFormat="1" applyFont="1" applyFill="1" applyBorder="1" applyAlignment="1">
      <alignment horizontal="center" vertical="center" wrapText="1"/>
    </xf>
    <xf numFmtId="4" fontId="15" fillId="33" borderId="14" xfId="52" applyNumberFormat="1" applyFont="1" applyFill="1" applyBorder="1" applyAlignment="1">
      <alignment horizontal="center" vertical="center" wrapText="1"/>
      <protection/>
    </xf>
    <xf numFmtId="4" fontId="15" fillId="33" borderId="14" xfId="0" applyNumberFormat="1" applyFont="1" applyFill="1" applyBorder="1" applyAlignment="1">
      <alignment horizontal="center" vertical="center" wrapText="1"/>
    </xf>
    <xf numFmtId="4" fontId="15" fillId="33" borderId="15" xfId="0" applyNumberFormat="1" applyFont="1" applyFill="1" applyBorder="1" applyAlignment="1">
      <alignment horizontal="center" vertical="center" wrapText="1"/>
    </xf>
    <xf numFmtId="4" fontId="15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/>
    </xf>
    <xf numFmtId="4" fontId="16" fillId="33" borderId="14" xfId="0" applyNumberFormat="1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2" fontId="16" fillId="33" borderId="14" xfId="52" applyNumberFormat="1" applyFont="1" applyFill="1" applyBorder="1" applyAlignment="1">
      <alignment horizontal="center" vertical="center" wrapText="1"/>
      <protection/>
    </xf>
    <xf numFmtId="49" fontId="15" fillId="33" borderId="14" xfId="0" applyNumberFormat="1" applyFont="1" applyFill="1" applyBorder="1" applyAlignment="1">
      <alignment horizontal="center" vertical="center"/>
    </xf>
    <xf numFmtId="2" fontId="15" fillId="33" borderId="14" xfId="52" applyNumberFormat="1" applyFont="1" applyFill="1" applyBorder="1" applyAlignment="1">
      <alignment horizontal="center" vertical="center" wrapText="1"/>
      <protection/>
    </xf>
    <xf numFmtId="0" fontId="15" fillId="33" borderId="14" xfId="0" applyFont="1" applyFill="1" applyBorder="1" applyAlignment="1">
      <alignment horizontal="center" vertical="center"/>
    </xf>
    <xf numFmtId="4" fontId="15" fillId="33" borderId="14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" fontId="8" fillId="33" borderId="15" xfId="0" applyNumberFormat="1" applyFont="1" applyFill="1" applyBorder="1" applyAlignment="1">
      <alignment horizontal="center" vertical="center" wrapText="1"/>
    </xf>
    <xf numFmtId="1" fontId="8" fillId="33" borderId="13" xfId="0" applyNumberFormat="1" applyFont="1" applyFill="1" applyBorder="1" applyAlignment="1">
      <alignment horizontal="center" vertical="center" wrapText="1"/>
    </xf>
    <xf numFmtId="1" fontId="8" fillId="33" borderId="15" xfId="0" applyNumberFormat="1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 horizontal="left" vertical="center" wrapText="1"/>
    </xf>
    <xf numFmtId="1" fontId="8" fillId="33" borderId="13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1" fontId="4" fillId="33" borderId="15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wrapText="1"/>
    </xf>
    <xf numFmtId="1" fontId="3" fillId="33" borderId="14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top"/>
    </xf>
    <xf numFmtId="0" fontId="3" fillId="33" borderId="13" xfId="0" applyNumberFormat="1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1" fontId="16" fillId="33" borderId="15" xfId="0" applyNumberFormat="1" applyFont="1" applyFill="1" applyBorder="1" applyAlignment="1">
      <alignment horizontal="center" vertical="center" wrapText="1"/>
    </xf>
    <xf numFmtId="1" fontId="16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1" fontId="4" fillId="33" borderId="15" xfId="0" applyNumberFormat="1" applyFont="1" applyFill="1" applyBorder="1" applyAlignment="1">
      <alignment horizontal="left" vertical="center"/>
    </xf>
    <xf numFmtId="1" fontId="4" fillId="33" borderId="12" xfId="0" applyNumberFormat="1" applyFont="1" applyFill="1" applyBorder="1" applyAlignment="1">
      <alignment horizontal="left" vertical="center"/>
    </xf>
    <xf numFmtId="1" fontId="4" fillId="33" borderId="13" xfId="0" applyNumberFormat="1" applyFont="1" applyFill="1" applyBorder="1" applyAlignment="1">
      <alignment horizontal="left" vertical="center"/>
    </xf>
    <xf numFmtId="4" fontId="16" fillId="33" borderId="15" xfId="0" applyNumberFormat="1" applyFont="1" applyFill="1" applyBorder="1" applyAlignment="1">
      <alignment horizontal="center" vertical="center"/>
    </xf>
    <xf numFmtId="4" fontId="16" fillId="33" borderId="13" xfId="0" applyNumberFormat="1" applyFont="1" applyFill="1" applyBorder="1" applyAlignment="1">
      <alignment horizontal="center" vertical="center"/>
    </xf>
    <xf numFmtId="189" fontId="16" fillId="33" borderId="15" xfId="0" applyNumberFormat="1" applyFont="1" applyFill="1" applyBorder="1" applyAlignment="1">
      <alignment horizontal="center" vertical="center"/>
    </xf>
    <xf numFmtId="189" fontId="1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wrapText="1"/>
    </xf>
    <xf numFmtId="1" fontId="4" fillId="33" borderId="12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16" fillId="33" borderId="14" xfId="0" applyFont="1" applyFill="1" applyBorder="1" applyAlignment="1">
      <alignment horizontal="center" vertical="center" wrapText="1"/>
    </xf>
    <xf numFmtId="189" fontId="16" fillId="33" borderId="14" xfId="0" applyNumberFormat="1" applyFont="1" applyFill="1" applyBorder="1" applyAlignment="1">
      <alignment horizontal="center" vertical="center" wrapText="1"/>
    </xf>
    <xf numFmtId="2" fontId="60" fillId="33" borderId="14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187" fontId="60" fillId="33" borderId="14" xfId="0" applyNumberFormat="1" applyFont="1" applyFill="1" applyBorder="1" applyAlignment="1">
      <alignment horizontal="center" vertical="center" wrapText="1"/>
    </xf>
    <xf numFmtId="3" fontId="60" fillId="33" borderId="14" xfId="0" applyNumberFormat="1" applyFont="1" applyFill="1" applyBorder="1" applyAlignment="1">
      <alignment horizontal="center" vertical="center" wrapText="1"/>
    </xf>
    <xf numFmtId="3" fontId="16" fillId="33" borderId="15" xfId="0" applyNumberFormat="1" applyFont="1" applyFill="1" applyBorder="1" applyAlignment="1">
      <alignment horizontal="center" vertical="center"/>
    </xf>
    <xf numFmtId="3" fontId="16" fillId="33" borderId="13" xfId="0" applyNumberFormat="1" applyFont="1" applyFill="1" applyBorder="1" applyAlignment="1">
      <alignment horizontal="center" vertical="center"/>
    </xf>
    <xf numFmtId="189" fontId="60" fillId="33" borderId="14" xfId="0" applyNumberFormat="1" applyFont="1" applyFill="1" applyBorder="1" applyAlignment="1">
      <alignment horizontal="center" vertical="center" wrapText="1"/>
    </xf>
    <xf numFmtId="189" fontId="16" fillId="33" borderId="15" xfId="0" applyNumberFormat="1" applyFont="1" applyFill="1" applyBorder="1" applyAlignment="1">
      <alignment horizontal="center"/>
    </xf>
    <xf numFmtId="189" fontId="16" fillId="33" borderId="13" xfId="0" applyNumberFormat="1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1" fontId="16" fillId="33" borderId="14" xfId="0" applyNumberFormat="1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16" fillId="33" borderId="15" xfId="0" applyNumberFormat="1" applyFont="1" applyFill="1" applyBorder="1" applyAlignment="1">
      <alignment horizontal="center" vertical="center" wrapText="1"/>
    </xf>
    <xf numFmtId="0" fontId="16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4" fontId="60" fillId="33" borderId="14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horizontal="left"/>
    </xf>
    <xf numFmtId="1" fontId="3" fillId="33" borderId="14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/>
    </xf>
    <xf numFmtId="4" fontId="16" fillId="33" borderId="15" xfId="0" applyNumberFormat="1" applyFont="1" applyFill="1" applyBorder="1" applyAlignment="1">
      <alignment horizontal="center" vertical="center" wrapText="1"/>
    </xf>
    <xf numFmtId="4" fontId="16" fillId="33" borderId="13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center" wrapText="1"/>
    </xf>
    <xf numFmtId="0" fontId="3" fillId="33" borderId="11" xfId="0" applyNumberFormat="1" applyFont="1" applyFill="1" applyBorder="1" applyAlignment="1">
      <alignment horizontal="left" vertical="top"/>
    </xf>
    <xf numFmtId="1" fontId="3" fillId="33" borderId="15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horizontal="left" vertical="top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top" wrapText="1"/>
    </xf>
    <xf numFmtId="0" fontId="4" fillId="33" borderId="0" xfId="52" applyFont="1" applyFill="1" applyAlignment="1">
      <alignment horizontal="left" wrapText="1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vertical="top"/>
    </xf>
    <xf numFmtId="0" fontId="2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Alignment="1">
      <alignment horizontal="center"/>
    </xf>
    <xf numFmtId="0" fontId="4" fillId="33" borderId="10" xfId="0" applyNumberFormat="1" applyFont="1" applyFill="1" applyBorder="1" applyAlignment="1">
      <alignment horizontal="left" wrapText="1"/>
    </xf>
    <xf numFmtId="0" fontId="17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 wrapText="1"/>
    </xf>
    <xf numFmtId="0" fontId="4" fillId="33" borderId="13" xfId="0" applyNumberFormat="1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8" fillId="33" borderId="14" xfId="52" applyFon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J138"/>
  <sheetViews>
    <sheetView tabSelected="1" view="pageBreakPreview" zoomScale="78" zoomScaleNormal="80" zoomScaleSheetLayoutView="78" zoomScalePageLayoutView="0" workbookViewId="0" topLeftCell="A31">
      <selection activeCell="N90" sqref="N90"/>
    </sheetView>
  </sheetViews>
  <sheetFormatPr defaultColWidth="10.66015625" defaultRowHeight="11.25"/>
  <cols>
    <col min="1" max="1" width="5.66015625" style="12" customWidth="1"/>
    <col min="2" max="2" width="5.5" style="12" customWidth="1"/>
    <col min="3" max="3" width="16.16015625" style="12" customWidth="1"/>
    <col min="4" max="7" width="12.5" style="12" customWidth="1"/>
    <col min="8" max="8" width="16.33203125" style="12" customWidth="1"/>
    <col min="9" max="9" width="13.16015625" style="12" customWidth="1"/>
    <col min="10" max="10" width="13" style="12" customWidth="1"/>
    <col min="11" max="11" width="18.16015625" style="12" customWidth="1"/>
    <col min="12" max="12" width="15" style="12" customWidth="1"/>
    <col min="13" max="13" width="13.83203125" style="12" customWidth="1"/>
    <col min="14" max="14" width="16" style="12" customWidth="1"/>
    <col min="15" max="15" width="16.16015625" style="12" customWidth="1"/>
    <col min="16" max="16" width="14.16015625" style="12" customWidth="1"/>
    <col min="17" max="17" width="10.83203125" style="12" customWidth="1"/>
    <col min="18" max="18" width="12" style="1" bestFit="1" customWidth="1"/>
    <col min="19" max="20" width="12.16015625" style="1" bestFit="1" customWidth="1"/>
    <col min="21" max="16384" width="10.66015625" style="1" customWidth="1"/>
  </cols>
  <sheetData>
    <row r="1" spans="1:18" s="2" customFormat="1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54" t="s">
        <v>54</v>
      </c>
      <c r="N1" s="154"/>
      <c r="O1" s="154"/>
      <c r="P1" s="154"/>
      <c r="Q1" s="154"/>
      <c r="R1" s="1"/>
    </row>
    <row r="2" spans="1:18" s="2" customFormat="1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54" t="s">
        <v>55</v>
      </c>
      <c r="N2" s="154"/>
      <c r="O2" s="154"/>
      <c r="P2" s="154"/>
      <c r="Q2" s="154"/>
      <c r="R2" s="1"/>
    </row>
    <row r="3" spans="13:18" s="5" customFormat="1" ht="18.75">
      <c r="M3" s="3" t="s">
        <v>56</v>
      </c>
      <c r="N3" s="3"/>
      <c r="O3" s="3"/>
      <c r="P3" s="3"/>
      <c r="Q3" s="4"/>
      <c r="R3" s="1"/>
    </row>
    <row r="4" spans="13:18" s="5" customFormat="1" ht="18.75">
      <c r="M4" s="154" t="s">
        <v>57</v>
      </c>
      <c r="N4" s="154"/>
      <c r="O4" s="154"/>
      <c r="P4" s="154"/>
      <c r="Q4" s="154"/>
      <c r="R4" s="1"/>
    </row>
    <row r="5" spans="13:17" s="5" customFormat="1" ht="12.75">
      <c r="M5" s="13" t="s">
        <v>0</v>
      </c>
      <c r="Q5" s="6"/>
    </row>
    <row r="6" spans="13:20" s="5" customFormat="1" ht="13.5" customHeight="1">
      <c r="M6" s="146" t="s">
        <v>62</v>
      </c>
      <c r="N6" s="146"/>
      <c r="O6" s="146"/>
      <c r="P6" s="146"/>
      <c r="Q6" s="146"/>
      <c r="R6" s="11"/>
      <c r="S6" s="11"/>
      <c r="T6" s="11"/>
    </row>
    <row r="7" spans="13:20" s="5" customFormat="1" ht="15.75" customHeight="1">
      <c r="M7" s="14" t="s">
        <v>63</v>
      </c>
      <c r="N7" s="8"/>
      <c r="O7" s="8"/>
      <c r="P7" s="8"/>
      <c r="Q7" s="9"/>
      <c r="R7" s="2"/>
      <c r="S7" s="2"/>
      <c r="T7" s="2"/>
    </row>
    <row r="8" spans="13:20" s="5" customFormat="1" ht="16.5" customHeight="1">
      <c r="M8" s="241" t="s">
        <v>64</v>
      </c>
      <c r="N8" s="241"/>
      <c r="O8" s="241"/>
      <c r="P8" s="241"/>
      <c r="Q8" s="241"/>
      <c r="R8" s="2"/>
      <c r="S8" s="2"/>
      <c r="T8" s="2"/>
    </row>
    <row r="9" spans="1:17" s="2" customFormat="1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4" t="s">
        <v>152</v>
      </c>
      <c r="N9" s="15"/>
      <c r="O9" s="8"/>
      <c r="P9" s="7"/>
      <c r="Q9" s="5"/>
    </row>
    <row r="10" spans="1:17" s="20" customFormat="1" ht="15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8"/>
      <c r="O10" s="19"/>
      <c r="P10" s="19"/>
      <c r="Q10" s="16"/>
    </row>
    <row r="11" spans="1:17" ht="18.75" customHeight="1">
      <c r="A11" s="202" t="s">
        <v>1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</row>
    <row r="12" spans="1:17" ht="19.5">
      <c r="A12" s="224" t="s">
        <v>139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</row>
    <row r="13" spans="1:17" ht="18.75" customHeight="1">
      <c r="A13" s="21" t="s">
        <v>2</v>
      </c>
      <c r="B13" s="119" t="s">
        <v>22</v>
      </c>
      <c r="C13" s="119"/>
      <c r="D13" s="1"/>
      <c r="E13" s="225" t="s">
        <v>69</v>
      </c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</row>
    <row r="14" spans="1:17" ht="57" customHeight="1">
      <c r="A14" s="123" t="s">
        <v>70</v>
      </c>
      <c r="B14" s="123"/>
      <c r="C14" s="123"/>
      <c r="D14" s="123"/>
      <c r="E14" s="203" t="s">
        <v>71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</row>
    <row r="15" spans="1:17" ht="18.75" customHeight="1">
      <c r="A15" s="21" t="s">
        <v>3</v>
      </c>
      <c r="B15" s="119" t="s">
        <v>23</v>
      </c>
      <c r="C15" s="119"/>
      <c r="D15" s="1"/>
      <c r="E15" s="225" t="s">
        <v>69</v>
      </c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</row>
    <row r="16" spans="1:17" ht="60.75" customHeight="1">
      <c r="A16" s="123" t="s">
        <v>70</v>
      </c>
      <c r="B16" s="123"/>
      <c r="C16" s="123"/>
      <c r="D16" s="123"/>
      <c r="E16" s="203" t="s">
        <v>72</v>
      </c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</row>
    <row r="17" spans="1:17" ht="60.75" customHeight="1">
      <c r="A17" s="21" t="s">
        <v>4</v>
      </c>
      <c r="B17" s="119" t="s">
        <v>24</v>
      </c>
      <c r="C17" s="119"/>
      <c r="D17" s="1"/>
      <c r="E17" s="119" t="s">
        <v>77</v>
      </c>
      <c r="F17" s="119"/>
      <c r="G17" s="119"/>
      <c r="H17" s="121" t="s">
        <v>86</v>
      </c>
      <c r="I17" s="121"/>
      <c r="J17" s="22"/>
      <c r="K17" s="122" t="s">
        <v>78</v>
      </c>
      <c r="L17" s="122"/>
      <c r="M17" s="122"/>
      <c r="N17" s="122"/>
      <c r="O17" s="119" t="s">
        <v>140</v>
      </c>
      <c r="P17" s="119"/>
      <c r="Q17" s="22"/>
    </row>
    <row r="18" spans="1:17" ht="60.75" customHeight="1">
      <c r="A18" s="123" t="s">
        <v>70</v>
      </c>
      <c r="B18" s="123"/>
      <c r="C18" s="123"/>
      <c r="D18" s="123"/>
      <c r="E18" s="123" t="s">
        <v>73</v>
      </c>
      <c r="F18" s="123"/>
      <c r="G18" s="123"/>
      <c r="H18" s="124" t="s">
        <v>74</v>
      </c>
      <c r="I18" s="125"/>
      <c r="J18" s="23"/>
      <c r="K18" s="124" t="s">
        <v>75</v>
      </c>
      <c r="L18" s="124"/>
      <c r="M18" s="124"/>
      <c r="N18" s="124"/>
      <c r="O18" s="24" t="s">
        <v>76</v>
      </c>
      <c r="P18" s="23"/>
      <c r="Q18" s="23"/>
    </row>
    <row r="19" spans="1:17" ht="45" customHeight="1">
      <c r="A19" s="25" t="s">
        <v>5</v>
      </c>
      <c r="B19" s="221" t="s">
        <v>146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</row>
    <row r="21" spans="1:17" ht="20.25" customHeight="1">
      <c r="A21" s="26" t="s">
        <v>6</v>
      </c>
      <c r="B21" s="222" t="s">
        <v>7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</row>
    <row r="22" spans="1:17" ht="20.25" customHeight="1">
      <c r="A22" s="26"/>
      <c r="B22" s="212" t="s">
        <v>129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</row>
    <row r="23" ht="18.75">
      <c r="B23" s="12" t="s">
        <v>25</v>
      </c>
    </row>
    <row r="24" spans="1:36" ht="18.75">
      <c r="A24" s="1"/>
      <c r="B24" s="12" t="s">
        <v>31</v>
      </c>
      <c r="U24" s="211" t="s">
        <v>21</v>
      </c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</row>
    <row r="25" spans="1:36" ht="18.75">
      <c r="A25" s="1"/>
      <c r="B25" s="12" t="s">
        <v>26</v>
      </c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</row>
    <row r="26" spans="1:36" ht="18.75">
      <c r="A26" s="1"/>
      <c r="B26" s="67" t="s">
        <v>142</v>
      </c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</row>
    <row r="27" spans="1:36" ht="36.75" customHeight="1">
      <c r="A27" s="1"/>
      <c r="B27" s="69" t="s">
        <v>141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</row>
    <row r="28" spans="1:36" ht="42.75" customHeight="1">
      <c r="A28" s="1"/>
      <c r="B28" s="69" t="s">
        <v>143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</row>
    <row r="29" spans="1:36" ht="18.75">
      <c r="A29" s="1"/>
      <c r="B29" s="12" t="s">
        <v>27</v>
      </c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</row>
    <row r="30" ht="18.75">
      <c r="B30" s="12" t="s">
        <v>28</v>
      </c>
    </row>
    <row r="31" spans="2:17" ht="36.75" customHeight="1">
      <c r="B31" s="69" t="s">
        <v>44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2:17" ht="36.75" customHeight="1">
      <c r="B32" s="69" t="s">
        <v>30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2:17" ht="39" customHeight="1">
      <c r="B33" s="214" t="s">
        <v>29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1:17" ht="25.5" customHeight="1">
      <c r="A34" s="27" t="s">
        <v>87</v>
      </c>
      <c r="B34" s="215" t="s">
        <v>88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</row>
    <row r="35" spans="1:17" ht="18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/>
    </row>
    <row r="36" spans="1:17" ht="18.75">
      <c r="A36" s="216" t="s">
        <v>10</v>
      </c>
      <c r="B36" s="217"/>
      <c r="C36" s="218" t="s">
        <v>58</v>
      </c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20"/>
    </row>
    <row r="37" spans="1:17" ht="45.75" customHeight="1">
      <c r="A37" s="237">
        <v>1</v>
      </c>
      <c r="B37" s="237"/>
      <c r="C37" s="238" t="s">
        <v>145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40"/>
    </row>
    <row r="38" spans="2:17" ht="18.7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8.75">
      <c r="A39" s="21" t="s">
        <v>9</v>
      </c>
      <c r="B39" s="213" t="s">
        <v>8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</row>
    <row r="40" spans="1:17" ht="65.25" customHeight="1">
      <c r="A40" s="30"/>
      <c r="B40" s="177" t="s">
        <v>144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</row>
    <row r="42" spans="1:17" ht="18.75">
      <c r="A42" s="21" t="s">
        <v>59</v>
      </c>
      <c r="B42" s="236" t="s">
        <v>43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</row>
    <row r="43" spans="1:17" ht="18.75">
      <c r="A43" s="178" t="s">
        <v>10</v>
      </c>
      <c r="B43" s="178"/>
      <c r="C43" s="206" t="s">
        <v>20</v>
      </c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8"/>
    </row>
    <row r="44" spans="1:17" ht="18.75">
      <c r="A44" s="180">
        <v>1</v>
      </c>
      <c r="B44" s="181"/>
      <c r="C44" s="182" t="s">
        <v>150</v>
      </c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4"/>
    </row>
    <row r="45" spans="1:17" ht="18.75">
      <c r="A45" s="180">
        <v>2</v>
      </c>
      <c r="B45" s="181"/>
      <c r="C45" s="182" t="s">
        <v>32</v>
      </c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4"/>
    </row>
    <row r="46" spans="1:17" ht="18.75">
      <c r="A46" s="31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6" ht="18.75" customHeight="1">
      <c r="A47" s="21" t="s">
        <v>89</v>
      </c>
      <c r="B47" s="21" t="s">
        <v>90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7" ht="18.75" customHeight="1">
      <c r="A48" s="2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 t="s">
        <v>60</v>
      </c>
      <c r="P48" s="33"/>
      <c r="Q48" s="34"/>
    </row>
    <row r="49" spans="1:17" s="10" customFormat="1" ht="15.75" customHeight="1">
      <c r="A49" s="169" t="s">
        <v>10</v>
      </c>
      <c r="B49" s="169"/>
      <c r="C49" s="174" t="s">
        <v>45</v>
      </c>
      <c r="D49" s="174"/>
      <c r="E49" s="174"/>
      <c r="F49" s="174"/>
      <c r="G49" s="174"/>
      <c r="H49" s="174"/>
      <c r="I49" s="174"/>
      <c r="J49" s="169" t="s">
        <v>48</v>
      </c>
      <c r="K49" s="169"/>
      <c r="L49" s="169" t="s">
        <v>49</v>
      </c>
      <c r="M49" s="169"/>
      <c r="N49" s="186" t="s">
        <v>11</v>
      </c>
      <c r="O49" s="187"/>
      <c r="P49" s="223"/>
      <c r="Q49" s="223"/>
    </row>
    <row r="50" spans="1:17" s="10" customFormat="1" ht="15.75">
      <c r="A50" s="169"/>
      <c r="B50" s="169"/>
      <c r="C50" s="174"/>
      <c r="D50" s="174"/>
      <c r="E50" s="174"/>
      <c r="F50" s="174"/>
      <c r="G50" s="174"/>
      <c r="H50" s="174"/>
      <c r="I50" s="174"/>
      <c r="J50" s="169"/>
      <c r="K50" s="169"/>
      <c r="L50" s="169"/>
      <c r="M50" s="169"/>
      <c r="N50" s="188"/>
      <c r="O50" s="189"/>
      <c r="P50" s="223"/>
      <c r="Q50" s="223"/>
    </row>
    <row r="51" spans="1:17" s="10" customFormat="1" ht="15.75">
      <c r="A51" s="190">
        <v>1</v>
      </c>
      <c r="B51" s="190"/>
      <c r="C51" s="190">
        <v>2</v>
      </c>
      <c r="D51" s="190"/>
      <c r="E51" s="190"/>
      <c r="F51" s="190"/>
      <c r="G51" s="190"/>
      <c r="H51" s="190"/>
      <c r="I51" s="190"/>
      <c r="J51" s="190">
        <v>3</v>
      </c>
      <c r="K51" s="190"/>
      <c r="L51" s="190">
        <v>4</v>
      </c>
      <c r="M51" s="190"/>
      <c r="N51" s="190">
        <v>5</v>
      </c>
      <c r="O51" s="190"/>
      <c r="P51" s="210"/>
      <c r="Q51" s="210"/>
    </row>
    <row r="52" spans="1:19" ht="40.5" customHeight="1">
      <c r="A52" s="185">
        <v>1</v>
      </c>
      <c r="B52" s="185"/>
      <c r="C52" s="72" t="s">
        <v>52</v>
      </c>
      <c r="D52" s="73"/>
      <c r="E52" s="73"/>
      <c r="F52" s="73"/>
      <c r="G52" s="73"/>
      <c r="H52" s="73"/>
      <c r="I52" s="126"/>
      <c r="J52" s="171">
        <v>3803100</v>
      </c>
      <c r="K52" s="171"/>
      <c r="L52" s="171">
        <v>0</v>
      </c>
      <c r="M52" s="171"/>
      <c r="N52" s="171">
        <f>J52</f>
        <v>3803100</v>
      </c>
      <c r="O52" s="171"/>
      <c r="P52" s="179"/>
      <c r="Q52" s="179"/>
      <c r="S52" s="35"/>
    </row>
    <row r="53" spans="1:19" ht="18.75">
      <c r="A53" s="185">
        <v>2</v>
      </c>
      <c r="B53" s="185"/>
      <c r="C53" s="89" t="s">
        <v>53</v>
      </c>
      <c r="D53" s="89"/>
      <c r="E53" s="89"/>
      <c r="F53" s="89"/>
      <c r="G53" s="89"/>
      <c r="H53" s="89"/>
      <c r="I53" s="89"/>
      <c r="J53" s="171">
        <v>2816100</v>
      </c>
      <c r="K53" s="171"/>
      <c r="L53" s="171">
        <v>0</v>
      </c>
      <c r="M53" s="171"/>
      <c r="N53" s="171">
        <f>J53</f>
        <v>2816100</v>
      </c>
      <c r="O53" s="171"/>
      <c r="P53" s="179"/>
      <c r="Q53" s="179"/>
      <c r="S53" s="35"/>
    </row>
    <row r="54" spans="1:17" ht="18.75">
      <c r="A54" s="196" t="s">
        <v>11</v>
      </c>
      <c r="B54" s="196"/>
      <c r="C54" s="196"/>
      <c r="D54" s="196"/>
      <c r="E54" s="196"/>
      <c r="F54" s="196"/>
      <c r="G54" s="196"/>
      <c r="H54" s="196"/>
      <c r="I54" s="196"/>
      <c r="J54" s="193">
        <f>J52+J53</f>
        <v>6619200</v>
      </c>
      <c r="K54" s="194"/>
      <c r="L54" s="170">
        <f>L52++L53</f>
        <v>0</v>
      </c>
      <c r="M54" s="170"/>
      <c r="N54" s="195">
        <f>J54</f>
        <v>6619200</v>
      </c>
      <c r="O54" s="194"/>
      <c r="P54" s="209"/>
      <c r="Q54" s="209"/>
    </row>
    <row r="56" spans="1:17" ht="20.25" customHeight="1">
      <c r="A56" s="47" t="s">
        <v>102</v>
      </c>
      <c r="B56" s="47" t="s">
        <v>103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49"/>
    </row>
    <row r="57" spans="1:17" ht="20.25" customHeight="1">
      <c r="A57" s="4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 t="s">
        <v>60</v>
      </c>
      <c r="Q57" s="49"/>
    </row>
    <row r="58" spans="1:17" s="10" customFormat="1" ht="19.5" customHeight="1">
      <c r="A58" s="74" t="s">
        <v>10</v>
      </c>
      <c r="B58" s="76"/>
      <c r="C58" s="74" t="s">
        <v>47</v>
      </c>
      <c r="D58" s="75"/>
      <c r="E58" s="75"/>
      <c r="F58" s="75"/>
      <c r="G58" s="75"/>
      <c r="H58" s="75"/>
      <c r="I58" s="75"/>
      <c r="J58" s="75"/>
      <c r="K58" s="76"/>
      <c r="L58" s="74" t="s">
        <v>48</v>
      </c>
      <c r="M58" s="76"/>
      <c r="N58" s="74" t="s">
        <v>49</v>
      </c>
      <c r="O58" s="76"/>
      <c r="P58" s="233" t="s">
        <v>11</v>
      </c>
      <c r="Q58" s="233"/>
    </row>
    <row r="59" spans="1:17" s="10" customFormat="1" ht="18.75">
      <c r="A59" s="108">
        <v>1</v>
      </c>
      <c r="B59" s="109"/>
      <c r="C59" s="108">
        <v>2</v>
      </c>
      <c r="D59" s="110"/>
      <c r="E59" s="110"/>
      <c r="F59" s="110"/>
      <c r="G59" s="110"/>
      <c r="H59" s="110"/>
      <c r="I59" s="110"/>
      <c r="J59" s="110"/>
      <c r="K59" s="109"/>
      <c r="L59" s="204">
        <v>3</v>
      </c>
      <c r="M59" s="205"/>
      <c r="N59" s="204">
        <v>4</v>
      </c>
      <c r="O59" s="205"/>
      <c r="P59" s="234">
        <v>5</v>
      </c>
      <c r="Q59" s="234"/>
    </row>
    <row r="60" spans="1:17" s="10" customFormat="1" ht="18.75" customHeight="1">
      <c r="A60" s="111">
        <v>1</v>
      </c>
      <c r="B60" s="112"/>
      <c r="C60" s="113" t="s">
        <v>51</v>
      </c>
      <c r="D60" s="114"/>
      <c r="E60" s="114"/>
      <c r="F60" s="114"/>
      <c r="G60" s="114"/>
      <c r="H60" s="114"/>
      <c r="I60" s="114"/>
      <c r="J60" s="114"/>
      <c r="K60" s="115"/>
      <c r="L60" s="200">
        <f>J53</f>
        <v>2816100</v>
      </c>
      <c r="M60" s="201"/>
      <c r="N60" s="200">
        <f>1940000-1940000</f>
        <v>0</v>
      </c>
      <c r="O60" s="201"/>
      <c r="P60" s="200">
        <f>L60+N60</f>
        <v>2816100</v>
      </c>
      <c r="Q60" s="201"/>
    </row>
    <row r="61" spans="1:17" s="10" customFormat="1" ht="18.75">
      <c r="A61" s="197" t="s">
        <v>11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9"/>
      <c r="L61" s="170">
        <f>L60</f>
        <v>2816100</v>
      </c>
      <c r="M61" s="170"/>
      <c r="N61" s="170">
        <f>N60</f>
        <v>0</v>
      </c>
      <c r="O61" s="170"/>
      <c r="P61" s="170">
        <f>P60</f>
        <v>2816100</v>
      </c>
      <c r="Q61" s="170"/>
    </row>
    <row r="62" spans="1:17" ht="21.75" customHeight="1">
      <c r="A62" s="36" t="s">
        <v>104</v>
      </c>
      <c r="B62" s="36" t="s">
        <v>105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10" customFormat="1" ht="11.25" customHeight="1">
      <c r="A63" s="169" t="s">
        <v>10</v>
      </c>
      <c r="B63" s="169"/>
      <c r="C63" s="169" t="s">
        <v>12</v>
      </c>
      <c r="D63" s="169"/>
      <c r="E63" s="169"/>
      <c r="F63" s="169"/>
      <c r="G63" s="169"/>
      <c r="H63" s="169" t="s">
        <v>13</v>
      </c>
      <c r="I63" s="169" t="s">
        <v>14</v>
      </c>
      <c r="J63" s="169"/>
      <c r="K63" s="169"/>
      <c r="L63" s="235" t="s">
        <v>48</v>
      </c>
      <c r="M63" s="235"/>
      <c r="N63" s="169" t="s">
        <v>49</v>
      </c>
      <c r="O63" s="169"/>
      <c r="P63" s="174" t="s">
        <v>11</v>
      </c>
      <c r="Q63" s="174"/>
    </row>
    <row r="64" spans="1:17" s="10" customFormat="1" ht="18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235"/>
      <c r="M64" s="235"/>
      <c r="N64" s="169"/>
      <c r="O64" s="169"/>
      <c r="P64" s="174"/>
      <c r="Q64" s="174"/>
    </row>
    <row r="65" spans="1:17" s="10" customFormat="1" ht="19.5" customHeight="1">
      <c r="A65" s="168">
        <v>1</v>
      </c>
      <c r="B65" s="168"/>
      <c r="C65" s="168">
        <v>2</v>
      </c>
      <c r="D65" s="168"/>
      <c r="E65" s="168"/>
      <c r="F65" s="168"/>
      <c r="G65" s="168"/>
      <c r="H65" s="48">
        <v>3</v>
      </c>
      <c r="I65" s="168">
        <v>4</v>
      </c>
      <c r="J65" s="168"/>
      <c r="K65" s="168"/>
      <c r="L65" s="168">
        <v>5</v>
      </c>
      <c r="M65" s="168"/>
      <c r="N65" s="168">
        <v>6</v>
      </c>
      <c r="O65" s="168"/>
      <c r="P65" s="168">
        <v>7</v>
      </c>
      <c r="Q65" s="168"/>
    </row>
    <row r="66" spans="1:17" s="10" customFormat="1" ht="19.5" customHeight="1">
      <c r="A66" s="117" t="s">
        <v>150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18"/>
    </row>
    <row r="67" spans="1:17" ht="25.5" customHeight="1">
      <c r="A67" s="106">
        <v>1</v>
      </c>
      <c r="B67" s="107"/>
      <c r="C67" s="37" t="s">
        <v>79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68" spans="1:17" ht="30" customHeight="1">
      <c r="A68" s="70">
        <v>1</v>
      </c>
      <c r="B68" s="71"/>
      <c r="C68" s="72" t="s">
        <v>15</v>
      </c>
      <c r="D68" s="73"/>
      <c r="E68" s="73"/>
      <c r="F68" s="73"/>
      <c r="G68" s="126"/>
      <c r="H68" s="46" t="s">
        <v>16</v>
      </c>
      <c r="I68" s="164" t="s">
        <v>17</v>
      </c>
      <c r="J68" s="165"/>
      <c r="K68" s="166"/>
      <c r="L68" s="129">
        <v>1</v>
      </c>
      <c r="M68" s="130"/>
      <c r="N68" s="172"/>
      <c r="O68" s="173"/>
      <c r="P68" s="167">
        <f aca="true" t="shared" si="0" ref="P68:P78">L68</f>
        <v>1</v>
      </c>
      <c r="Q68" s="167"/>
    </row>
    <row r="69" spans="1:17" ht="30" customHeight="1">
      <c r="A69" s="98" t="s">
        <v>114</v>
      </c>
      <c r="B69" s="98"/>
      <c r="C69" s="92" t="s">
        <v>107</v>
      </c>
      <c r="D69" s="92"/>
      <c r="E69" s="92"/>
      <c r="F69" s="92"/>
      <c r="G69" s="92"/>
      <c r="H69" s="46" t="s">
        <v>16</v>
      </c>
      <c r="I69" s="89" t="s">
        <v>17</v>
      </c>
      <c r="J69" s="89"/>
      <c r="K69" s="89"/>
      <c r="L69" s="101">
        <f>L70+L71</f>
        <v>2.5</v>
      </c>
      <c r="M69" s="101"/>
      <c r="N69" s="100" t="s">
        <v>46</v>
      </c>
      <c r="O69" s="100"/>
      <c r="P69" s="101">
        <f t="shared" si="0"/>
        <v>2.5</v>
      </c>
      <c r="Q69" s="101"/>
    </row>
    <row r="70" spans="1:17" ht="30" customHeight="1">
      <c r="A70" s="102"/>
      <c r="B70" s="102"/>
      <c r="C70" s="82" t="s">
        <v>108</v>
      </c>
      <c r="D70" s="82"/>
      <c r="E70" s="82"/>
      <c r="F70" s="82"/>
      <c r="G70" s="82"/>
      <c r="H70" s="50" t="s">
        <v>16</v>
      </c>
      <c r="I70" s="93" t="s">
        <v>17</v>
      </c>
      <c r="J70" s="93"/>
      <c r="K70" s="93"/>
      <c r="L70" s="103">
        <v>0</v>
      </c>
      <c r="M70" s="103"/>
      <c r="N70" s="104" t="s">
        <v>46</v>
      </c>
      <c r="O70" s="104"/>
      <c r="P70" s="103">
        <f t="shared" si="0"/>
        <v>0</v>
      </c>
      <c r="Q70" s="103"/>
    </row>
    <row r="71" spans="1:17" ht="30" customHeight="1">
      <c r="A71" s="102"/>
      <c r="B71" s="102"/>
      <c r="C71" s="82" t="s">
        <v>109</v>
      </c>
      <c r="D71" s="82"/>
      <c r="E71" s="82"/>
      <c r="F71" s="82"/>
      <c r="G71" s="82"/>
      <c r="H71" s="50" t="s">
        <v>16</v>
      </c>
      <c r="I71" s="93" t="s">
        <v>17</v>
      </c>
      <c r="J71" s="93"/>
      <c r="K71" s="93"/>
      <c r="L71" s="103">
        <v>2.5</v>
      </c>
      <c r="M71" s="103"/>
      <c r="N71" s="104" t="s">
        <v>46</v>
      </c>
      <c r="O71" s="104"/>
      <c r="P71" s="103">
        <f t="shared" si="0"/>
        <v>2.5</v>
      </c>
      <c r="Q71" s="103"/>
    </row>
    <row r="72" spans="1:17" ht="30" customHeight="1">
      <c r="A72" s="102"/>
      <c r="B72" s="102"/>
      <c r="C72" s="82" t="s">
        <v>110</v>
      </c>
      <c r="D72" s="82"/>
      <c r="E72" s="82"/>
      <c r="F72" s="82"/>
      <c r="G72" s="82"/>
      <c r="H72" s="50" t="s">
        <v>16</v>
      </c>
      <c r="I72" s="93" t="s">
        <v>17</v>
      </c>
      <c r="J72" s="93"/>
      <c r="K72" s="93"/>
      <c r="L72" s="103">
        <v>0</v>
      </c>
      <c r="M72" s="103"/>
      <c r="N72" s="104" t="s">
        <v>46</v>
      </c>
      <c r="O72" s="104"/>
      <c r="P72" s="103">
        <f t="shared" si="0"/>
        <v>0</v>
      </c>
      <c r="Q72" s="103"/>
    </row>
    <row r="73" spans="1:17" ht="54" customHeight="1">
      <c r="A73" s="98" t="s">
        <v>115</v>
      </c>
      <c r="B73" s="98"/>
      <c r="C73" s="92" t="s">
        <v>151</v>
      </c>
      <c r="D73" s="92"/>
      <c r="E73" s="92"/>
      <c r="F73" s="92"/>
      <c r="G73" s="92"/>
      <c r="H73" s="46" t="s">
        <v>38</v>
      </c>
      <c r="I73" s="89" t="s">
        <v>116</v>
      </c>
      <c r="J73" s="89"/>
      <c r="K73" s="89"/>
      <c r="L73" s="99">
        <f>J52</f>
        <v>3803100</v>
      </c>
      <c r="M73" s="100"/>
      <c r="N73" s="100" t="s">
        <v>46</v>
      </c>
      <c r="O73" s="100"/>
      <c r="P73" s="91">
        <f t="shared" si="0"/>
        <v>3803100</v>
      </c>
      <c r="Q73" s="91"/>
    </row>
    <row r="74" spans="1:17" ht="40.5" customHeight="1">
      <c r="A74" s="98" t="s">
        <v>106</v>
      </c>
      <c r="B74" s="98"/>
      <c r="C74" s="92" t="s">
        <v>112</v>
      </c>
      <c r="D74" s="92"/>
      <c r="E74" s="92"/>
      <c r="F74" s="92"/>
      <c r="G74" s="92"/>
      <c r="H74" s="46" t="s">
        <v>38</v>
      </c>
      <c r="I74" s="89" t="s">
        <v>116</v>
      </c>
      <c r="J74" s="89"/>
      <c r="K74" s="89"/>
      <c r="L74" s="99">
        <v>200000</v>
      </c>
      <c r="M74" s="99"/>
      <c r="N74" s="100" t="s">
        <v>46</v>
      </c>
      <c r="O74" s="100"/>
      <c r="P74" s="91">
        <f t="shared" si="0"/>
        <v>200000</v>
      </c>
      <c r="Q74" s="91"/>
    </row>
    <row r="75" spans="1:17" ht="30" customHeight="1">
      <c r="A75" s="102"/>
      <c r="B75" s="102"/>
      <c r="C75" s="82" t="s">
        <v>108</v>
      </c>
      <c r="D75" s="82"/>
      <c r="E75" s="82"/>
      <c r="F75" s="82"/>
      <c r="G75" s="82"/>
      <c r="H75" s="50" t="s">
        <v>38</v>
      </c>
      <c r="I75" s="93" t="s">
        <v>116</v>
      </c>
      <c r="J75" s="93"/>
      <c r="K75" s="93"/>
      <c r="L75" s="94">
        <v>0</v>
      </c>
      <c r="M75" s="94"/>
      <c r="N75" s="105" t="s">
        <v>46</v>
      </c>
      <c r="O75" s="105"/>
      <c r="P75" s="94">
        <f t="shared" si="0"/>
        <v>0</v>
      </c>
      <c r="Q75" s="94"/>
    </row>
    <row r="76" spans="1:17" ht="30" customHeight="1">
      <c r="A76" s="102"/>
      <c r="B76" s="102"/>
      <c r="C76" s="82" t="s">
        <v>109</v>
      </c>
      <c r="D76" s="82"/>
      <c r="E76" s="82"/>
      <c r="F76" s="82"/>
      <c r="G76" s="82"/>
      <c r="H76" s="50" t="s">
        <v>38</v>
      </c>
      <c r="I76" s="93" t="s">
        <v>116</v>
      </c>
      <c r="J76" s="93"/>
      <c r="K76" s="93"/>
      <c r="L76" s="94">
        <f>L74</f>
        <v>200000</v>
      </c>
      <c r="M76" s="94"/>
      <c r="N76" s="105" t="s">
        <v>46</v>
      </c>
      <c r="O76" s="105"/>
      <c r="P76" s="94">
        <f t="shared" si="0"/>
        <v>200000</v>
      </c>
      <c r="Q76" s="94"/>
    </row>
    <row r="77" spans="1:17" ht="39.75" customHeight="1">
      <c r="A77" s="98" t="s">
        <v>111</v>
      </c>
      <c r="B77" s="98"/>
      <c r="C77" s="92" t="s">
        <v>147</v>
      </c>
      <c r="D77" s="92"/>
      <c r="E77" s="92"/>
      <c r="F77" s="92"/>
      <c r="G77" s="92"/>
      <c r="H77" s="46" t="s">
        <v>38</v>
      </c>
      <c r="I77" s="89" t="s">
        <v>116</v>
      </c>
      <c r="J77" s="89"/>
      <c r="K77" s="89"/>
      <c r="L77" s="99">
        <f>161400+2520000</f>
        <v>2681400</v>
      </c>
      <c r="M77" s="99"/>
      <c r="N77" s="100" t="s">
        <v>46</v>
      </c>
      <c r="O77" s="100"/>
      <c r="P77" s="91">
        <f t="shared" si="0"/>
        <v>2681400</v>
      </c>
      <c r="Q77" s="91"/>
    </row>
    <row r="78" spans="1:17" ht="37.5" customHeight="1">
      <c r="A78" s="98" t="s">
        <v>153</v>
      </c>
      <c r="B78" s="98"/>
      <c r="C78" s="92" t="s">
        <v>113</v>
      </c>
      <c r="D78" s="92"/>
      <c r="E78" s="92"/>
      <c r="F78" s="92"/>
      <c r="G78" s="92"/>
      <c r="H78" s="46" t="s">
        <v>38</v>
      </c>
      <c r="I78" s="89" t="s">
        <v>116</v>
      </c>
      <c r="J78" s="89"/>
      <c r="K78" s="89"/>
      <c r="L78" s="99">
        <v>786100</v>
      </c>
      <c r="M78" s="99"/>
      <c r="N78" s="100" t="s">
        <v>46</v>
      </c>
      <c r="O78" s="100"/>
      <c r="P78" s="91">
        <f t="shared" si="0"/>
        <v>786100</v>
      </c>
      <c r="Q78" s="91"/>
    </row>
    <row r="79" spans="1:17" ht="18.75" customHeight="1">
      <c r="A79" s="106">
        <v>2</v>
      </c>
      <c r="B79" s="107"/>
      <c r="C79" s="37" t="s">
        <v>80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8"/>
    </row>
    <row r="80" spans="1:17" ht="71.25" customHeight="1">
      <c r="A80" s="70">
        <v>1</v>
      </c>
      <c r="B80" s="71"/>
      <c r="C80" s="72" t="s">
        <v>155</v>
      </c>
      <c r="D80" s="73"/>
      <c r="E80" s="73"/>
      <c r="F80" s="73"/>
      <c r="G80" s="73"/>
      <c r="H80" s="68" t="s">
        <v>154</v>
      </c>
      <c r="I80" s="89" t="s">
        <v>17</v>
      </c>
      <c r="J80" s="89"/>
      <c r="K80" s="89"/>
      <c r="L80" s="90">
        <v>1735.64</v>
      </c>
      <c r="M80" s="90"/>
      <c r="N80" s="91"/>
      <c r="O80" s="91"/>
      <c r="P80" s="191">
        <f>L80</f>
        <v>1735.64</v>
      </c>
      <c r="Q80" s="192"/>
    </row>
    <row r="81" spans="1:17" ht="66" customHeight="1">
      <c r="A81" s="70">
        <v>2</v>
      </c>
      <c r="B81" s="71"/>
      <c r="C81" s="92" t="s">
        <v>156</v>
      </c>
      <c r="D81" s="92"/>
      <c r="E81" s="92"/>
      <c r="F81" s="92"/>
      <c r="G81" s="92"/>
      <c r="H81" s="50"/>
      <c r="I81" s="93"/>
      <c r="J81" s="93"/>
      <c r="K81" s="93"/>
      <c r="L81" s="94"/>
      <c r="M81" s="94"/>
      <c r="N81" s="95"/>
      <c r="O81" s="95"/>
      <c r="P81" s="96"/>
      <c r="Q81" s="97"/>
    </row>
    <row r="82" spans="1:17" ht="18.75" customHeight="1">
      <c r="A82" s="106">
        <v>3</v>
      </c>
      <c r="B82" s="107"/>
      <c r="C82" s="37" t="s">
        <v>81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8"/>
    </row>
    <row r="83" spans="1:17" ht="41.25" customHeight="1">
      <c r="A83" s="70">
        <v>1</v>
      </c>
      <c r="B83" s="71"/>
      <c r="C83" s="72" t="s">
        <v>117</v>
      </c>
      <c r="D83" s="73"/>
      <c r="E83" s="73"/>
      <c r="F83" s="73"/>
      <c r="G83" s="73"/>
      <c r="H83" s="46" t="s">
        <v>50</v>
      </c>
      <c r="I83" s="74" t="s">
        <v>18</v>
      </c>
      <c r="J83" s="75"/>
      <c r="K83" s="76"/>
      <c r="L83" s="77">
        <f>(200000)/3/6</f>
        <v>11111.111111111111</v>
      </c>
      <c r="M83" s="78"/>
      <c r="N83" s="79" t="s">
        <v>46</v>
      </c>
      <c r="O83" s="79"/>
      <c r="P83" s="79">
        <f>L83</f>
        <v>11111.111111111111</v>
      </c>
      <c r="Q83" s="79"/>
    </row>
    <row r="84" spans="1:17" ht="18.75" customHeight="1">
      <c r="A84" s="80"/>
      <c r="B84" s="81"/>
      <c r="C84" s="82" t="s">
        <v>108</v>
      </c>
      <c r="D84" s="82"/>
      <c r="E84" s="82"/>
      <c r="F84" s="82"/>
      <c r="G84" s="82"/>
      <c r="H84" s="50" t="s">
        <v>50</v>
      </c>
      <c r="I84" s="83" t="s">
        <v>18</v>
      </c>
      <c r="J84" s="84"/>
      <c r="K84" s="85"/>
      <c r="L84" s="86">
        <v>0</v>
      </c>
      <c r="M84" s="87"/>
      <c r="N84" s="88" t="s">
        <v>46</v>
      </c>
      <c r="O84" s="88"/>
      <c r="P84" s="88">
        <f>L84</f>
        <v>0</v>
      </c>
      <c r="Q84" s="88"/>
    </row>
    <row r="85" spans="1:17" ht="18.75" customHeight="1">
      <c r="A85" s="80"/>
      <c r="B85" s="81"/>
      <c r="C85" s="82" t="s">
        <v>109</v>
      </c>
      <c r="D85" s="82"/>
      <c r="E85" s="82"/>
      <c r="F85" s="82"/>
      <c r="G85" s="82"/>
      <c r="H85" s="50" t="s">
        <v>50</v>
      </c>
      <c r="I85" s="83" t="s">
        <v>18</v>
      </c>
      <c r="J85" s="84"/>
      <c r="K85" s="85"/>
      <c r="L85" s="86">
        <f>L83</f>
        <v>11111.111111111111</v>
      </c>
      <c r="M85" s="87"/>
      <c r="N85" s="88" t="s">
        <v>46</v>
      </c>
      <c r="O85" s="88"/>
      <c r="P85" s="88">
        <f>L85</f>
        <v>11111.111111111111</v>
      </c>
      <c r="Q85" s="88"/>
    </row>
    <row r="86" spans="1:17" ht="24.75" customHeight="1" hidden="1">
      <c r="A86" s="127"/>
      <c r="B86" s="128"/>
      <c r="C86" s="72"/>
      <c r="D86" s="73"/>
      <c r="E86" s="73"/>
      <c r="F86" s="73"/>
      <c r="G86" s="126"/>
      <c r="H86" s="45"/>
      <c r="I86" s="74"/>
      <c r="J86" s="75"/>
      <c r="K86" s="76"/>
      <c r="L86" s="204" t="e">
        <f>#REF!/#REF!</f>
        <v>#REF!</v>
      </c>
      <c r="M86" s="205"/>
      <c r="N86" s="74"/>
      <c r="O86" s="76"/>
      <c r="P86" s="108" t="e">
        <f>#REF!/#REF!</f>
        <v>#REF!</v>
      </c>
      <c r="Q86" s="109"/>
    </row>
    <row r="87" spans="1:17" ht="18.75">
      <c r="A87" s="117">
        <v>4</v>
      </c>
      <c r="B87" s="118"/>
      <c r="C87" s="39" t="s">
        <v>82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40"/>
    </row>
    <row r="88" spans="1:17" ht="37.5" customHeight="1">
      <c r="A88" s="70">
        <v>1</v>
      </c>
      <c r="B88" s="71"/>
      <c r="C88" s="72" t="s">
        <v>157</v>
      </c>
      <c r="D88" s="73"/>
      <c r="E88" s="73"/>
      <c r="F88" s="73"/>
      <c r="G88" s="126"/>
      <c r="H88" s="46" t="s">
        <v>19</v>
      </c>
      <c r="I88" s="74" t="s">
        <v>18</v>
      </c>
      <c r="J88" s="75"/>
      <c r="K88" s="76"/>
      <c r="L88" s="129">
        <v>100</v>
      </c>
      <c r="M88" s="130"/>
      <c r="N88" s="226" t="s">
        <v>46</v>
      </c>
      <c r="O88" s="226"/>
      <c r="P88" s="131">
        <v>100</v>
      </c>
      <c r="Q88" s="132"/>
    </row>
    <row r="89" spans="1:17" ht="25.5" customHeight="1">
      <c r="A89" s="227" t="s">
        <v>32</v>
      </c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9"/>
    </row>
    <row r="90" spans="1:17" ht="18.75" customHeight="1">
      <c r="A90" s="106">
        <v>1</v>
      </c>
      <c r="B90" s="107"/>
      <c r="C90" s="37" t="s">
        <v>79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8"/>
    </row>
    <row r="91" spans="1:17" ht="18.75" customHeight="1">
      <c r="A91" s="70">
        <v>1</v>
      </c>
      <c r="B91" s="71"/>
      <c r="C91" s="72" t="s">
        <v>15</v>
      </c>
      <c r="D91" s="73"/>
      <c r="E91" s="73"/>
      <c r="F91" s="73"/>
      <c r="G91" s="126"/>
      <c r="H91" s="46" t="s">
        <v>16</v>
      </c>
      <c r="I91" s="164" t="s">
        <v>17</v>
      </c>
      <c r="J91" s="165"/>
      <c r="K91" s="166"/>
      <c r="L91" s="162">
        <v>1</v>
      </c>
      <c r="M91" s="163"/>
      <c r="N91" s="100" t="s">
        <v>46</v>
      </c>
      <c r="O91" s="100"/>
      <c r="P91" s="131">
        <f aca="true" t="shared" si="1" ref="P91:P96">L91</f>
        <v>1</v>
      </c>
      <c r="Q91" s="132"/>
    </row>
    <row r="92" spans="1:19" ht="29.25" customHeight="1">
      <c r="A92" s="70">
        <v>2</v>
      </c>
      <c r="B92" s="71"/>
      <c r="C92" s="72" t="s">
        <v>118</v>
      </c>
      <c r="D92" s="73"/>
      <c r="E92" s="73"/>
      <c r="F92" s="73"/>
      <c r="G92" s="126"/>
      <c r="H92" s="46" t="s">
        <v>50</v>
      </c>
      <c r="I92" s="74" t="s">
        <v>33</v>
      </c>
      <c r="J92" s="75"/>
      <c r="K92" s="76"/>
      <c r="L92" s="160">
        <v>1558900</v>
      </c>
      <c r="M92" s="161"/>
      <c r="N92" s="100" t="s">
        <v>46</v>
      </c>
      <c r="O92" s="100"/>
      <c r="P92" s="152">
        <f t="shared" si="1"/>
        <v>1558900</v>
      </c>
      <c r="Q92" s="152"/>
      <c r="S92" s="41"/>
    </row>
    <row r="93" spans="1:17" ht="38.25" customHeight="1">
      <c r="A93" s="70">
        <v>3</v>
      </c>
      <c r="B93" s="71"/>
      <c r="C93" s="72" t="s">
        <v>119</v>
      </c>
      <c r="D93" s="73"/>
      <c r="E93" s="73"/>
      <c r="F93" s="73"/>
      <c r="G93" s="126"/>
      <c r="H93" s="46" t="s">
        <v>50</v>
      </c>
      <c r="I93" s="74" t="s">
        <v>33</v>
      </c>
      <c r="J93" s="75"/>
      <c r="K93" s="76"/>
      <c r="L93" s="160">
        <v>228500</v>
      </c>
      <c r="M93" s="161"/>
      <c r="N93" s="100" t="s">
        <v>46</v>
      </c>
      <c r="O93" s="100"/>
      <c r="P93" s="152">
        <f t="shared" si="1"/>
        <v>228500</v>
      </c>
      <c r="Q93" s="152"/>
    </row>
    <row r="94" spans="1:17" ht="32.25" customHeight="1">
      <c r="A94" s="70">
        <v>4</v>
      </c>
      <c r="B94" s="71"/>
      <c r="C94" s="72" t="s">
        <v>120</v>
      </c>
      <c r="D94" s="73"/>
      <c r="E94" s="73"/>
      <c r="F94" s="73"/>
      <c r="G94" s="126"/>
      <c r="H94" s="46" t="s">
        <v>50</v>
      </c>
      <c r="I94" s="74" t="s">
        <v>33</v>
      </c>
      <c r="J94" s="75"/>
      <c r="K94" s="76"/>
      <c r="L94" s="144">
        <v>875000</v>
      </c>
      <c r="M94" s="145"/>
      <c r="N94" s="100" t="s">
        <v>46</v>
      </c>
      <c r="O94" s="100"/>
      <c r="P94" s="152">
        <f t="shared" si="1"/>
        <v>875000</v>
      </c>
      <c r="Q94" s="152"/>
    </row>
    <row r="95" spans="1:17" ht="33" customHeight="1">
      <c r="A95" s="70">
        <v>5</v>
      </c>
      <c r="B95" s="71"/>
      <c r="C95" s="230" t="s">
        <v>121</v>
      </c>
      <c r="D95" s="231"/>
      <c r="E95" s="231"/>
      <c r="F95" s="231"/>
      <c r="G95" s="232"/>
      <c r="H95" s="46" t="s">
        <v>50</v>
      </c>
      <c r="I95" s="74" t="s">
        <v>33</v>
      </c>
      <c r="J95" s="75"/>
      <c r="K95" s="76"/>
      <c r="L95" s="144">
        <v>56000</v>
      </c>
      <c r="M95" s="145"/>
      <c r="N95" s="100" t="s">
        <v>46</v>
      </c>
      <c r="O95" s="100"/>
      <c r="P95" s="152">
        <f t="shared" si="1"/>
        <v>56000</v>
      </c>
      <c r="Q95" s="152"/>
    </row>
    <row r="96" spans="1:17" ht="33.75" customHeight="1">
      <c r="A96" s="70">
        <v>6</v>
      </c>
      <c r="B96" s="71"/>
      <c r="C96" s="72" t="s">
        <v>122</v>
      </c>
      <c r="D96" s="73"/>
      <c r="E96" s="73"/>
      <c r="F96" s="73"/>
      <c r="G96" s="126"/>
      <c r="H96" s="46" t="s">
        <v>50</v>
      </c>
      <c r="I96" s="74" t="s">
        <v>33</v>
      </c>
      <c r="J96" s="75"/>
      <c r="K96" s="76"/>
      <c r="L96" s="144">
        <v>97700</v>
      </c>
      <c r="M96" s="145"/>
      <c r="N96" s="100" t="s">
        <v>46</v>
      </c>
      <c r="O96" s="100"/>
      <c r="P96" s="152">
        <f t="shared" si="1"/>
        <v>97700</v>
      </c>
      <c r="Q96" s="152"/>
    </row>
    <row r="97" spans="1:17" ht="20.25" customHeight="1">
      <c r="A97" s="106">
        <v>2</v>
      </c>
      <c r="B97" s="107"/>
      <c r="C97" s="37" t="s">
        <v>80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8"/>
    </row>
    <row r="98" spans="1:17" ht="36.75" customHeight="1">
      <c r="A98" s="70">
        <v>1</v>
      </c>
      <c r="B98" s="71"/>
      <c r="C98" s="72" t="s">
        <v>130</v>
      </c>
      <c r="D98" s="73"/>
      <c r="E98" s="73"/>
      <c r="F98" s="73"/>
      <c r="G98" s="126"/>
      <c r="H98" s="46" t="s">
        <v>34</v>
      </c>
      <c r="I98" s="74" t="s">
        <v>42</v>
      </c>
      <c r="J98" s="75"/>
      <c r="K98" s="76"/>
      <c r="L98" s="144">
        <f>L92/L104</f>
        <v>913.2396016403046</v>
      </c>
      <c r="M98" s="145"/>
      <c r="N98" s="100" t="s">
        <v>46</v>
      </c>
      <c r="O98" s="100"/>
      <c r="P98" s="155">
        <f>L98</f>
        <v>913.2396016403046</v>
      </c>
      <c r="Q98" s="155"/>
    </row>
    <row r="99" spans="1:17" ht="34.5" customHeight="1">
      <c r="A99" s="175">
        <v>2</v>
      </c>
      <c r="B99" s="175"/>
      <c r="C99" s="148" t="s">
        <v>123</v>
      </c>
      <c r="D99" s="149"/>
      <c r="E99" s="149"/>
      <c r="F99" s="149"/>
      <c r="G99" s="150"/>
      <c r="H99" s="46" t="s">
        <v>35</v>
      </c>
      <c r="I99" s="74" t="s">
        <v>42</v>
      </c>
      <c r="J99" s="75"/>
      <c r="K99" s="76"/>
      <c r="L99" s="144">
        <f>L93/L105</f>
        <v>13027.366020524516</v>
      </c>
      <c r="M99" s="145"/>
      <c r="N99" s="100" t="s">
        <v>46</v>
      </c>
      <c r="O99" s="100"/>
      <c r="P99" s="159">
        <f>L99</f>
        <v>13027.366020524516</v>
      </c>
      <c r="Q99" s="159"/>
    </row>
    <row r="100" spans="1:17" ht="40.5" customHeight="1">
      <c r="A100" s="70">
        <v>3</v>
      </c>
      <c r="B100" s="71"/>
      <c r="C100" s="72" t="s">
        <v>124</v>
      </c>
      <c r="D100" s="73"/>
      <c r="E100" s="73"/>
      <c r="F100" s="73"/>
      <c r="G100" s="126"/>
      <c r="H100" s="46" t="s">
        <v>36</v>
      </c>
      <c r="I100" s="74" t="s">
        <v>42</v>
      </c>
      <c r="J100" s="75"/>
      <c r="K100" s="76"/>
      <c r="L100" s="157">
        <v>113760</v>
      </c>
      <c r="M100" s="158"/>
      <c r="N100" s="100" t="s">
        <v>46</v>
      </c>
      <c r="O100" s="100"/>
      <c r="P100" s="156">
        <f>L100</f>
        <v>113760</v>
      </c>
      <c r="Q100" s="156"/>
    </row>
    <row r="101" spans="1:17" ht="33.75" customHeight="1">
      <c r="A101" s="70">
        <v>4</v>
      </c>
      <c r="B101" s="71"/>
      <c r="C101" s="72" t="s">
        <v>125</v>
      </c>
      <c r="D101" s="73"/>
      <c r="E101" s="73"/>
      <c r="F101" s="73"/>
      <c r="G101" s="126"/>
      <c r="H101" s="46" t="s">
        <v>35</v>
      </c>
      <c r="I101" s="74" t="s">
        <v>42</v>
      </c>
      <c r="J101" s="75"/>
      <c r="K101" s="76"/>
      <c r="L101" s="157">
        <f>L95/L107</f>
        <v>7368.421052631579</v>
      </c>
      <c r="M101" s="158"/>
      <c r="N101" s="100" t="s">
        <v>46</v>
      </c>
      <c r="O101" s="100"/>
      <c r="P101" s="156">
        <f>L101</f>
        <v>7368.421052631579</v>
      </c>
      <c r="Q101" s="156"/>
    </row>
    <row r="102" spans="1:17" ht="36" customHeight="1">
      <c r="A102" s="70">
        <v>5</v>
      </c>
      <c r="B102" s="71"/>
      <c r="C102" s="72" t="s">
        <v>126</v>
      </c>
      <c r="D102" s="73"/>
      <c r="E102" s="73"/>
      <c r="F102" s="73"/>
      <c r="G102" s="126"/>
      <c r="H102" s="46" t="s">
        <v>35</v>
      </c>
      <c r="I102" s="74" t="s">
        <v>42</v>
      </c>
      <c r="J102" s="75"/>
      <c r="K102" s="76"/>
      <c r="L102" s="144">
        <f>L96/L108</f>
        <v>702.8776978417267</v>
      </c>
      <c r="M102" s="145"/>
      <c r="N102" s="100" t="s">
        <v>46</v>
      </c>
      <c r="O102" s="100"/>
      <c r="P102" s="155">
        <f>L102</f>
        <v>702.8776978417267</v>
      </c>
      <c r="Q102" s="155"/>
    </row>
    <row r="103" spans="1:17" ht="20.25" customHeight="1">
      <c r="A103" s="106">
        <v>3</v>
      </c>
      <c r="B103" s="107"/>
      <c r="C103" s="37" t="s">
        <v>81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8"/>
    </row>
    <row r="104" spans="1:17" ht="20.25">
      <c r="A104" s="70">
        <v>1</v>
      </c>
      <c r="B104" s="71"/>
      <c r="C104" s="72" t="s">
        <v>37</v>
      </c>
      <c r="D104" s="73"/>
      <c r="E104" s="73"/>
      <c r="F104" s="73"/>
      <c r="G104" s="126"/>
      <c r="H104" s="46" t="s">
        <v>38</v>
      </c>
      <c r="I104" s="74" t="s">
        <v>42</v>
      </c>
      <c r="J104" s="75"/>
      <c r="K104" s="76"/>
      <c r="L104" s="142">
        <v>1707</v>
      </c>
      <c r="M104" s="143"/>
      <c r="N104" s="99" t="s">
        <v>46</v>
      </c>
      <c r="O104" s="99"/>
      <c r="P104" s="176">
        <f>L104</f>
        <v>1707</v>
      </c>
      <c r="Q104" s="176"/>
    </row>
    <row r="105" spans="1:17" ht="45" customHeight="1">
      <c r="A105" s="175">
        <v>2</v>
      </c>
      <c r="B105" s="175"/>
      <c r="C105" s="148" t="s">
        <v>68</v>
      </c>
      <c r="D105" s="149"/>
      <c r="E105" s="149"/>
      <c r="F105" s="149"/>
      <c r="G105" s="150"/>
      <c r="H105" s="46" t="s">
        <v>38</v>
      </c>
      <c r="I105" s="74" t="s">
        <v>42</v>
      </c>
      <c r="J105" s="75"/>
      <c r="K105" s="76"/>
      <c r="L105" s="142">
        <v>17.54</v>
      </c>
      <c r="M105" s="143"/>
      <c r="N105" s="100" t="s">
        <v>46</v>
      </c>
      <c r="O105" s="100"/>
      <c r="P105" s="153">
        <f>L105</f>
        <v>17.54</v>
      </c>
      <c r="Q105" s="153"/>
    </row>
    <row r="106" spans="1:17" ht="29.25" customHeight="1">
      <c r="A106" s="70">
        <v>3</v>
      </c>
      <c r="B106" s="71"/>
      <c r="C106" s="72" t="s">
        <v>39</v>
      </c>
      <c r="D106" s="73"/>
      <c r="E106" s="73"/>
      <c r="F106" s="73"/>
      <c r="G106" s="126"/>
      <c r="H106" s="46" t="s">
        <v>38</v>
      </c>
      <c r="I106" s="74" t="s">
        <v>42</v>
      </c>
      <c r="J106" s="75"/>
      <c r="K106" s="76"/>
      <c r="L106" s="142">
        <v>2.8</v>
      </c>
      <c r="M106" s="143"/>
      <c r="N106" s="100" t="s">
        <v>46</v>
      </c>
      <c r="O106" s="100"/>
      <c r="P106" s="176">
        <f>L106</f>
        <v>2.8</v>
      </c>
      <c r="Q106" s="176"/>
    </row>
    <row r="107" spans="1:17" ht="29.25" customHeight="1">
      <c r="A107" s="70">
        <v>4</v>
      </c>
      <c r="B107" s="71"/>
      <c r="C107" s="72" t="s">
        <v>40</v>
      </c>
      <c r="D107" s="73"/>
      <c r="E107" s="73"/>
      <c r="F107" s="73"/>
      <c r="G107" s="126"/>
      <c r="H107" s="46" t="s">
        <v>38</v>
      </c>
      <c r="I107" s="74" t="s">
        <v>42</v>
      </c>
      <c r="J107" s="75"/>
      <c r="K107" s="76"/>
      <c r="L107" s="142">
        <v>7.6</v>
      </c>
      <c r="M107" s="143"/>
      <c r="N107" s="99" t="s">
        <v>46</v>
      </c>
      <c r="O107" s="99"/>
      <c r="P107" s="176">
        <f>L107</f>
        <v>7.6</v>
      </c>
      <c r="Q107" s="176"/>
    </row>
    <row r="108" spans="1:17" ht="20.25">
      <c r="A108" s="70">
        <v>5</v>
      </c>
      <c r="B108" s="71"/>
      <c r="C108" s="72" t="s">
        <v>41</v>
      </c>
      <c r="D108" s="73"/>
      <c r="E108" s="73"/>
      <c r="F108" s="73"/>
      <c r="G108" s="126"/>
      <c r="H108" s="46" t="s">
        <v>38</v>
      </c>
      <c r="I108" s="74" t="s">
        <v>42</v>
      </c>
      <c r="J108" s="75"/>
      <c r="K108" s="76"/>
      <c r="L108" s="144">
        <v>139</v>
      </c>
      <c r="M108" s="145"/>
      <c r="N108" s="100" t="s">
        <v>46</v>
      </c>
      <c r="O108" s="100"/>
      <c r="P108" s="155">
        <f>L108</f>
        <v>139</v>
      </c>
      <c r="Q108" s="155"/>
    </row>
    <row r="109" spans="1:17" ht="18.75">
      <c r="A109" s="117">
        <v>4</v>
      </c>
      <c r="B109" s="118"/>
      <c r="C109" s="39" t="s">
        <v>82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40"/>
    </row>
    <row r="110" spans="1:17" ht="65.25" customHeight="1">
      <c r="A110" s="70">
        <v>1</v>
      </c>
      <c r="B110" s="71"/>
      <c r="C110" s="72" t="s">
        <v>127</v>
      </c>
      <c r="D110" s="73"/>
      <c r="E110" s="73"/>
      <c r="F110" s="73"/>
      <c r="G110" s="126"/>
      <c r="H110" s="46" t="s">
        <v>19</v>
      </c>
      <c r="I110" s="74" t="s">
        <v>18</v>
      </c>
      <c r="J110" s="75"/>
      <c r="K110" s="76"/>
      <c r="L110" s="151">
        <v>100</v>
      </c>
      <c r="M110" s="151"/>
      <c r="N110" s="100" t="s">
        <v>46</v>
      </c>
      <c r="O110" s="100"/>
      <c r="P110" s="167">
        <v>100</v>
      </c>
      <c r="Q110" s="167"/>
    </row>
    <row r="111" spans="1:17" ht="0.75" customHeight="1">
      <c r="A111" s="117" t="s">
        <v>91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18"/>
    </row>
    <row r="112" spans="1:17" ht="18.75" hidden="1">
      <c r="A112" s="106">
        <v>1</v>
      </c>
      <c r="B112" s="107"/>
      <c r="C112" s="136" t="s">
        <v>79</v>
      </c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8"/>
    </row>
    <row r="113" spans="1:17" ht="38.25" customHeight="1" hidden="1">
      <c r="A113" s="120">
        <v>1</v>
      </c>
      <c r="B113" s="120"/>
      <c r="C113" s="92" t="s">
        <v>92</v>
      </c>
      <c r="D113" s="92"/>
      <c r="E113" s="92"/>
      <c r="F113" s="92"/>
      <c r="G113" s="92"/>
      <c r="H113" s="46" t="s">
        <v>38</v>
      </c>
      <c r="I113" s="89" t="s">
        <v>93</v>
      </c>
      <c r="J113" s="89"/>
      <c r="K113" s="89"/>
      <c r="L113" s="133" t="s">
        <v>46</v>
      </c>
      <c r="M113" s="133"/>
      <c r="N113" s="133" t="s">
        <v>46</v>
      </c>
      <c r="O113" s="133"/>
      <c r="P113" s="108" t="str">
        <f>N113</f>
        <v>-</v>
      </c>
      <c r="Q113" s="109"/>
    </row>
    <row r="114" spans="1:17" ht="18.75" customHeight="1" hidden="1">
      <c r="A114" s="120">
        <v>2</v>
      </c>
      <c r="B114" s="120"/>
      <c r="C114" s="92" t="s">
        <v>94</v>
      </c>
      <c r="D114" s="92"/>
      <c r="E114" s="92"/>
      <c r="F114" s="92"/>
      <c r="G114" s="92"/>
      <c r="H114" s="46" t="s">
        <v>38</v>
      </c>
      <c r="I114" s="89" t="s">
        <v>93</v>
      </c>
      <c r="J114" s="89"/>
      <c r="K114" s="89"/>
      <c r="L114" s="133" t="s">
        <v>46</v>
      </c>
      <c r="M114" s="133"/>
      <c r="N114" s="133" t="s">
        <v>46</v>
      </c>
      <c r="O114" s="133"/>
      <c r="P114" s="108" t="str">
        <f>N114</f>
        <v>-</v>
      </c>
      <c r="Q114" s="109"/>
    </row>
    <row r="115" spans="1:17" ht="18.75" hidden="1">
      <c r="A115" s="106">
        <v>2</v>
      </c>
      <c r="B115" s="107"/>
      <c r="C115" s="136" t="s">
        <v>80</v>
      </c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8"/>
    </row>
    <row r="116" spans="1:17" ht="39.75" customHeight="1" hidden="1">
      <c r="A116" s="70">
        <v>1</v>
      </c>
      <c r="B116" s="71"/>
      <c r="C116" s="72" t="s">
        <v>95</v>
      </c>
      <c r="D116" s="73"/>
      <c r="E116" s="73"/>
      <c r="F116" s="73"/>
      <c r="G116" s="73"/>
      <c r="H116" s="46" t="s">
        <v>96</v>
      </c>
      <c r="I116" s="89" t="s">
        <v>17</v>
      </c>
      <c r="J116" s="89"/>
      <c r="K116" s="89"/>
      <c r="L116" s="134" t="s">
        <v>46</v>
      </c>
      <c r="M116" s="135"/>
      <c r="N116" s="134" t="s">
        <v>46</v>
      </c>
      <c r="O116" s="135"/>
      <c r="P116" s="108" t="str">
        <f>N116</f>
        <v>-</v>
      </c>
      <c r="Q116" s="109"/>
    </row>
    <row r="117" spans="1:17" ht="18.75" customHeight="1" hidden="1">
      <c r="A117" s="70">
        <v>2</v>
      </c>
      <c r="B117" s="71"/>
      <c r="C117" s="72" t="s">
        <v>97</v>
      </c>
      <c r="D117" s="73"/>
      <c r="E117" s="73"/>
      <c r="F117" s="73"/>
      <c r="G117" s="73"/>
      <c r="H117" s="46" t="s">
        <v>16</v>
      </c>
      <c r="I117" s="89" t="s">
        <v>17</v>
      </c>
      <c r="J117" s="89"/>
      <c r="K117" s="89"/>
      <c r="L117" s="134" t="s">
        <v>46</v>
      </c>
      <c r="M117" s="135"/>
      <c r="N117" s="134" t="s">
        <v>46</v>
      </c>
      <c r="O117" s="135"/>
      <c r="P117" s="108" t="str">
        <f>N117</f>
        <v>-</v>
      </c>
      <c r="Q117" s="109"/>
    </row>
    <row r="118" spans="1:17" ht="18.75" hidden="1">
      <c r="A118" s="106">
        <v>3</v>
      </c>
      <c r="B118" s="107"/>
      <c r="C118" s="136" t="s">
        <v>81</v>
      </c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8"/>
    </row>
    <row r="119" spans="1:17" ht="18.75" customHeight="1" hidden="1">
      <c r="A119" s="70">
        <v>1</v>
      </c>
      <c r="B119" s="71"/>
      <c r="C119" s="72" t="s">
        <v>98</v>
      </c>
      <c r="D119" s="73"/>
      <c r="E119" s="73"/>
      <c r="F119" s="73"/>
      <c r="G119" s="73"/>
      <c r="H119" s="46" t="s">
        <v>38</v>
      </c>
      <c r="I119" s="74" t="s">
        <v>18</v>
      </c>
      <c r="J119" s="75"/>
      <c r="K119" s="76"/>
      <c r="L119" s="120" t="s">
        <v>46</v>
      </c>
      <c r="M119" s="120"/>
      <c r="N119" s="133" t="s">
        <v>46</v>
      </c>
      <c r="O119" s="133"/>
      <c r="P119" s="108" t="str">
        <f>N119</f>
        <v>-</v>
      </c>
      <c r="Q119" s="109"/>
    </row>
    <row r="120" spans="1:17" ht="18.75" customHeight="1" hidden="1">
      <c r="A120" s="70">
        <v>2</v>
      </c>
      <c r="B120" s="71"/>
      <c r="C120" s="72" t="s">
        <v>99</v>
      </c>
      <c r="D120" s="73"/>
      <c r="E120" s="73"/>
      <c r="F120" s="73"/>
      <c r="G120" s="73"/>
      <c r="H120" s="46" t="s">
        <v>38</v>
      </c>
      <c r="I120" s="74" t="s">
        <v>18</v>
      </c>
      <c r="J120" s="75"/>
      <c r="K120" s="76"/>
      <c r="L120" s="120" t="s">
        <v>46</v>
      </c>
      <c r="M120" s="120"/>
      <c r="N120" s="133" t="s">
        <v>46</v>
      </c>
      <c r="O120" s="133"/>
      <c r="P120" s="108" t="str">
        <f>N120</f>
        <v>-</v>
      </c>
      <c r="Q120" s="109"/>
    </row>
    <row r="121" spans="1:17" ht="18.75" hidden="1">
      <c r="A121" s="117">
        <v>4</v>
      </c>
      <c r="B121" s="118"/>
      <c r="C121" s="139" t="s">
        <v>82</v>
      </c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1"/>
    </row>
    <row r="122" spans="1:17" ht="35.25" customHeight="1" hidden="1">
      <c r="A122" s="70">
        <v>1</v>
      </c>
      <c r="B122" s="71"/>
      <c r="C122" s="72" t="s">
        <v>100</v>
      </c>
      <c r="D122" s="73"/>
      <c r="E122" s="73"/>
      <c r="F122" s="73"/>
      <c r="G122" s="73"/>
      <c r="H122" s="46" t="s">
        <v>19</v>
      </c>
      <c r="I122" s="74" t="s">
        <v>18</v>
      </c>
      <c r="J122" s="75"/>
      <c r="K122" s="76"/>
      <c r="L122" s="133" t="s">
        <v>46</v>
      </c>
      <c r="M122" s="133"/>
      <c r="N122" s="133" t="s">
        <v>46</v>
      </c>
      <c r="O122" s="133"/>
      <c r="P122" s="133" t="s">
        <v>46</v>
      </c>
      <c r="Q122" s="133"/>
    </row>
    <row r="123" spans="1:17" ht="36.75" customHeight="1" hidden="1">
      <c r="A123" s="70">
        <v>2</v>
      </c>
      <c r="B123" s="71"/>
      <c r="C123" s="72" t="s">
        <v>101</v>
      </c>
      <c r="D123" s="73"/>
      <c r="E123" s="73"/>
      <c r="F123" s="73"/>
      <c r="G123" s="73"/>
      <c r="H123" s="46" t="s">
        <v>19</v>
      </c>
      <c r="I123" s="74" t="s">
        <v>18</v>
      </c>
      <c r="J123" s="75"/>
      <c r="K123" s="76"/>
      <c r="L123" s="133" t="s">
        <v>46</v>
      </c>
      <c r="M123" s="133"/>
      <c r="N123" s="133" t="s">
        <v>46</v>
      </c>
      <c r="O123" s="133"/>
      <c r="P123" s="133" t="s">
        <v>46</v>
      </c>
      <c r="Q123" s="133"/>
    </row>
    <row r="125" spans="1:17" ht="18.75">
      <c r="A125" s="42" t="s">
        <v>65</v>
      </c>
      <c r="B125" s="43"/>
      <c r="C125" s="43"/>
      <c r="D125" s="43"/>
      <c r="E125" s="43"/>
      <c r="F125" s="43"/>
      <c r="G125" s="43"/>
      <c r="H125" s="43"/>
      <c r="I125" s="10"/>
      <c r="J125" s="10"/>
      <c r="K125" s="10"/>
      <c r="L125" s="10"/>
      <c r="M125" s="10"/>
      <c r="N125" s="10"/>
      <c r="O125" s="44"/>
      <c r="P125" s="1"/>
      <c r="Q125" s="1"/>
    </row>
    <row r="126" spans="1:17" ht="18.75">
      <c r="A126" s="42" t="s">
        <v>83</v>
      </c>
      <c r="B126" s="43"/>
      <c r="C126" s="43"/>
      <c r="D126" s="43"/>
      <c r="E126" s="43"/>
      <c r="F126" s="43"/>
      <c r="G126" s="43"/>
      <c r="H126" s="43"/>
      <c r="I126" s="10"/>
      <c r="J126" s="10"/>
      <c r="K126" s="10"/>
      <c r="L126" s="10"/>
      <c r="M126" s="10"/>
      <c r="N126" s="10"/>
      <c r="O126" s="10"/>
      <c r="P126" s="10"/>
      <c r="Q126" s="1"/>
    </row>
    <row r="127" spans="1:17" ht="15.75" customHeight="1">
      <c r="A127" s="51" t="s">
        <v>148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2"/>
      <c r="P127" s="52"/>
      <c r="Q127" s="51"/>
    </row>
    <row r="128" spans="1:17" ht="18.75">
      <c r="A128" s="51" t="s">
        <v>131</v>
      </c>
      <c r="B128" s="51"/>
      <c r="C128" s="51"/>
      <c r="D128" s="51"/>
      <c r="E128" s="51"/>
      <c r="F128" s="51"/>
      <c r="G128" s="51"/>
      <c r="H128" s="51"/>
      <c r="I128" s="53"/>
      <c r="J128" s="53"/>
      <c r="K128" s="54" t="s">
        <v>149</v>
      </c>
      <c r="L128" s="55"/>
      <c r="M128" s="54"/>
      <c r="N128" s="51"/>
      <c r="O128" s="52"/>
      <c r="P128" s="52"/>
      <c r="Q128" s="56"/>
    </row>
    <row r="129" spans="1:17" ht="18.75">
      <c r="A129" s="57" t="s">
        <v>132</v>
      </c>
      <c r="B129" s="58"/>
      <c r="C129" s="58"/>
      <c r="D129" s="58"/>
      <c r="E129" s="58"/>
      <c r="F129" s="58"/>
      <c r="G129" s="58"/>
      <c r="H129" s="58"/>
      <c r="I129" s="52" t="s">
        <v>133</v>
      </c>
      <c r="J129" s="52"/>
      <c r="K129" s="52" t="s">
        <v>134</v>
      </c>
      <c r="L129" s="52"/>
      <c r="M129" s="59"/>
      <c r="N129" s="58"/>
      <c r="O129" s="52"/>
      <c r="P129" s="52"/>
      <c r="Q129" s="51"/>
    </row>
    <row r="130" spans="1:17" ht="16.5" customHeight="1">
      <c r="A130" s="51" t="s">
        <v>128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1"/>
      <c r="Q130" s="51"/>
    </row>
    <row r="131" spans="1:17" ht="16.5" customHeight="1">
      <c r="A131" s="51" t="s">
        <v>66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1"/>
      <c r="Q131" s="51"/>
    </row>
    <row r="132" spans="1:17" ht="18.75">
      <c r="A132" s="51" t="s">
        <v>67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1"/>
      <c r="Q132" s="51"/>
    </row>
    <row r="133" spans="1:17" ht="18.75" customHeight="1">
      <c r="A133" s="116" t="s">
        <v>84</v>
      </c>
      <c r="B133" s="116"/>
      <c r="C133" s="116"/>
      <c r="D133" s="116"/>
      <c r="E133" s="116"/>
      <c r="F133" s="116"/>
      <c r="G133" s="116"/>
      <c r="H133" s="52"/>
      <c r="I133" s="52"/>
      <c r="J133" s="52"/>
      <c r="K133" s="52"/>
      <c r="L133" s="52"/>
      <c r="M133" s="52"/>
      <c r="N133" s="52"/>
      <c r="O133" s="52"/>
      <c r="P133" s="51"/>
      <c r="Q133" s="60"/>
    </row>
    <row r="134" spans="1:17" ht="18.75">
      <c r="A134" s="51" t="s">
        <v>137</v>
      </c>
      <c r="B134" s="52"/>
      <c r="C134" s="52"/>
      <c r="D134" s="52"/>
      <c r="E134" s="52"/>
      <c r="F134" s="52"/>
      <c r="G134" s="52"/>
      <c r="H134" s="52"/>
      <c r="I134" s="61"/>
      <c r="J134" s="61"/>
      <c r="K134" s="61"/>
      <c r="L134" s="61"/>
      <c r="M134" s="61"/>
      <c r="N134" s="61"/>
      <c r="O134" s="52"/>
      <c r="P134" s="60"/>
      <c r="Q134" s="62"/>
    </row>
    <row r="135" spans="1:17" ht="18.75">
      <c r="A135" s="60" t="s">
        <v>136</v>
      </c>
      <c r="B135" s="52"/>
      <c r="C135" s="52"/>
      <c r="D135" s="52"/>
      <c r="E135" s="52"/>
      <c r="F135" s="52"/>
      <c r="G135" s="52"/>
      <c r="H135" s="52"/>
      <c r="I135" s="53"/>
      <c r="J135" s="53"/>
      <c r="K135" s="54" t="s">
        <v>138</v>
      </c>
      <c r="L135" s="55"/>
      <c r="M135" s="54"/>
      <c r="N135" s="59"/>
      <c r="O135" s="59"/>
      <c r="P135" s="63"/>
      <c r="Q135" s="64"/>
    </row>
    <row r="136" spans="1:17" ht="18.75">
      <c r="A136" s="62" t="s">
        <v>135</v>
      </c>
      <c r="B136" s="52"/>
      <c r="C136" s="52"/>
      <c r="D136" s="52"/>
      <c r="E136" s="52"/>
      <c r="F136" s="52"/>
      <c r="G136" s="52"/>
      <c r="H136" s="52"/>
      <c r="I136" s="52" t="s">
        <v>133</v>
      </c>
      <c r="J136" s="52"/>
      <c r="K136" s="52" t="s">
        <v>134</v>
      </c>
      <c r="L136" s="52"/>
      <c r="M136" s="59"/>
      <c r="N136" s="59"/>
      <c r="O136" s="59"/>
      <c r="P136" s="52"/>
      <c r="Q136" s="64"/>
    </row>
    <row r="137" spans="1:17" ht="18.75">
      <c r="A137" s="56" t="s">
        <v>85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65"/>
      <c r="Q137" s="64"/>
    </row>
    <row r="138" spans="1:17" ht="18.75">
      <c r="A138" s="66" t="s">
        <v>61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64"/>
      <c r="Q138" s="64"/>
    </row>
  </sheetData>
  <sheetProtection/>
  <mergeCells count="386">
    <mergeCell ref="B42:Q42"/>
    <mergeCell ref="A37:B37"/>
    <mergeCell ref="C37:Q37"/>
    <mergeCell ref="A119:B119"/>
    <mergeCell ref="M8:Q8"/>
    <mergeCell ref="N117:O117"/>
    <mergeCell ref="P117:Q117"/>
    <mergeCell ref="A114:B114"/>
    <mergeCell ref="C114:G114"/>
    <mergeCell ref="I114:K114"/>
    <mergeCell ref="A120:B120"/>
    <mergeCell ref="C120:G120"/>
    <mergeCell ref="A117:B117"/>
    <mergeCell ref="C117:G117"/>
    <mergeCell ref="P123:Q123"/>
    <mergeCell ref="L114:M114"/>
    <mergeCell ref="N114:O114"/>
    <mergeCell ref="P114:Q114"/>
    <mergeCell ref="C93:G93"/>
    <mergeCell ref="C94:G94"/>
    <mergeCell ref="A123:B123"/>
    <mergeCell ref="C123:G123"/>
    <mergeCell ref="I123:K123"/>
    <mergeCell ref="L123:M123"/>
    <mergeCell ref="N123:O123"/>
    <mergeCell ref="C95:G95"/>
    <mergeCell ref="I95:K95"/>
    <mergeCell ref="P58:Q58"/>
    <mergeCell ref="L59:M59"/>
    <mergeCell ref="P59:Q59"/>
    <mergeCell ref="P61:Q61"/>
    <mergeCell ref="P60:Q60"/>
    <mergeCell ref="L63:M64"/>
    <mergeCell ref="N58:O58"/>
    <mergeCell ref="L86:M86"/>
    <mergeCell ref="N86:O86"/>
    <mergeCell ref="N88:O88"/>
    <mergeCell ref="I86:K86"/>
    <mergeCell ref="L92:M92"/>
    <mergeCell ref="P92:Q92"/>
    <mergeCell ref="N91:O91"/>
    <mergeCell ref="P91:Q91"/>
    <mergeCell ref="A89:Q89"/>
    <mergeCell ref="P86:Q86"/>
    <mergeCell ref="C92:G92"/>
    <mergeCell ref="A12:Q12"/>
    <mergeCell ref="B15:C15"/>
    <mergeCell ref="E15:Q15"/>
    <mergeCell ref="E16:Q16"/>
    <mergeCell ref="B13:C13"/>
    <mergeCell ref="E13:Q13"/>
    <mergeCell ref="A14:D14"/>
    <mergeCell ref="A16:D16"/>
    <mergeCell ref="B19:Q19"/>
    <mergeCell ref="B21:Q21"/>
    <mergeCell ref="A82:B82"/>
    <mergeCell ref="A87:B87"/>
    <mergeCell ref="A90:B90"/>
    <mergeCell ref="A103:B103"/>
    <mergeCell ref="C45:Q45"/>
    <mergeCell ref="L49:M50"/>
    <mergeCell ref="P49:Q50"/>
    <mergeCell ref="L58:M58"/>
    <mergeCell ref="U24:AJ29"/>
    <mergeCell ref="B22:Q22"/>
    <mergeCell ref="B27:Q27"/>
    <mergeCell ref="B39:Q39"/>
    <mergeCell ref="B31:Q31"/>
    <mergeCell ref="B33:Q33"/>
    <mergeCell ref="B32:Q32"/>
    <mergeCell ref="B34:Q34"/>
    <mergeCell ref="A36:B36"/>
    <mergeCell ref="C36:Q36"/>
    <mergeCell ref="C51:I51"/>
    <mergeCell ref="P54:Q54"/>
    <mergeCell ref="P51:Q51"/>
    <mergeCell ref="J51:K51"/>
    <mergeCell ref="N51:O51"/>
    <mergeCell ref="J53:K53"/>
    <mergeCell ref="J52:K52"/>
    <mergeCell ref="L54:M54"/>
    <mergeCell ref="A11:Q11"/>
    <mergeCell ref="E14:Q14"/>
    <mergeCell ref="N61:O61"/>
    <mergeCell ref="N59:O59"/>
    <mergeCell ref="A45:B45"/>
    <mergeCell ref="P52:Q52"/>
    <mergeCell ref="A52:B52"/>
    <mergeCell ref="L52:M52"/>
    <mergeCell ref="C43:Q43"/>
    <mergeCell ref="L53:M53"/>
    <mergeCell ref="A54:I54"/>
    <mergeCell ref="A61:K61"/>
    <mergeCell ref="L60:M60"/>
    <mergeCell ref="A66:Q66"/>
    <mergeCell ref="N65:O65"/>
    <mergeCell ref="N60:O60"/>
    <mergeCell ref="B40:Q40"/>
    <mergeCell ref="A43:B43"/>
    <mergeCell ref="P53:Q53"/>
    <mergeCell ref="A44:B44"/>
    <mergeCell ref="C44:Q44"/>
    <mergeCell ref="A53:B53"/>
    <mergeCell ref="J49:K50"/>
    <mergeCell ref="N49:O50"/>
    <mergeCell ref="A51:B51"/>
    <mergeCell ref="L51:M51"/>
    <mergeCell ref="A107:B107"/>
    <mergeCell ref="P107:Q107"/>
    <mergeCell ref="A104:B104"/>
    <mergeCell ref="P104:Q104"/>
    <mergeCell ref="A95:B95"/>
    <mergeCell ref="A106:B106"/>
    <mergeCell ref="P106:Q106"/>
    <mergeCell ref="C102:G102"/>
    <mergeCell ref="A105:B105"/>
    <mergeCell ref="C101:G101"/>
    <mergeCell ref="A110:B110"/>
    <mergeCell ref="P110:Q110"/>
    <mergeCell ref="C106:G106"/>
    <mergeCell ref="N110:O110"/>
    <mergeCell ref="P102:Q102"/>
    <mergeCell ref="I102:K102"/>
    <mergeCell ref="A102:B102"/>
    <mergeCell ref="L102:M102"/>
    <mergeCell ref="C104:G104"/>
    <mergeCell ref="N105:O105"/>
    <mergeCell ref="A100:B100"/>
    <mergeCell ref="P101:Q101"/>
    <mergeCell ref="L100:M100"/>
    <mergeCell ref="C100:G100"/>
    <mergeCell ref="A101:B101"/>
    <mergeCell ref="L96:M96"/>
    <mergeCell ref="A96:B96"/>
    <mergeCell ref="I99:K99"/>
    <mergeCell ref="A97:B97"/>
    <mergeCell ref="A99:B99"/>
    <mergeCell ref="I96:K96"/>
    <mergeCell ref="C98:G98"/>
    <mergeCell ref="C99:G99"/>
    <mergeCell ref="A98:B98"/>
    <mergeCell ref="I98:K98"/>
    <mergeCell ref="I63:K64"/>
    <mergeCell ref="I93:K93"/>
    <mergeCell ref="A79:B79"/>
    <mergeCell ref="A80:B80"/>
    <mergeCell ref="A92:B92"/>
    <mergeCell ref="P94:Q94"/>
    <mergeCell ref="A94:B94"/>
    <mergeCell ref="N52:O52"/>
    <mergeCell ref="N53:O53"/>
    <mergeCell ref="A68:B68"/>
    <mergeCell ref="C52:I52"/>
    <mergeCell ref="C53:I53"/>
    <mergeCell ref="N68:O68"/>
    <mergeCell ref="L68:M68"/>
    <mergeCell ref="P63:Q64"/>
    <mergeCell ref="A49:B50"/>
    <mergeCell ref="L65:M65"/>
    <mergeCell ref="C63:G64"/>
    <mergeCell ref="A58:B58"/>
    <mergeCell ref="N63:O64"/>
    <mergeCell ref="L61:M61"/>
    <mergeCell ref="H63:H64"/>
    <mergeCell ref="C49:I50"/>
    <mergeCell ref="J54:K54"/>
    <mergeCell ref="N54:O54"/>
    <mergeCell ref="P68:Q68"/>
    <mergeCell ref="A67:B67"/>
    <mergeCell ref="P65:Q65"/>
    <mergeCell ref="I68:K68"/>
    <mergeCell ref="A63:B64"/>
    <mergeCell ref="A65:B65"/>
    <mergeCell ref="C65:G65"/>
    <mergeCell ref="I65:K65"/>
    <mergeCell ref="C68:G68"/>
    <mergeCell ref="C75:G75"/>
    <mergeCell ref="I75:K75"/>
    <mergeCell ref="L94:M94"/>
    <mergeCell ref="A91:B91"/>
    <mergeCell ref="C91:G91"/>
    <mergeCell ref="I91:K91"/>
    <mergeCell ref="A93:B93"/>
    <mergeCell ref="C86:G86"/>
    <mergeCell ref="L93:M93"/>
    <mergeCell ref="I94:K94"/>
    <mergeCell ref="L91:M91"/>
    <mergeCell ref="P96:Q96"/>
    <mergeCell ref="I100:K100"/>
    <mergeCell ref="N92:O92"/>
    <mergeCell ref="N93:O93"/>
    <mergeCell ref="N94:O94"/>
    <mergeCell ref="N95:O95"/>
    <mergeCell ref="P93:Q93"/>
    <mergeCell ref="P100:Q100"/>
    <mergeCell ref="N96:O96"/>
    <mergeCell ref="L95:M95"/>
    <mergeCell ref="I92:K92"/>
    <mergeCell ref="N100:O100"/>
    <mergeCell ref="N101:O101"/>
    <mergeCell ref="L101:M101"/>
    <mergeCell ref="I101:K101"/>
    <mergeCell ref="P98:Q98"/>
    <mergeCell ref="P99:Q99"/>
    <mergeCell ref="L99:M99"/>
    <mergeCell ref="C96:G96"/>
    <mergeCell ref="P108:Q108"/>
    <mergeCell ref="L106:M106"/>
    <mergeCell ref="N108:O108"/>
    <mergeCell ref="N106:O106"/>
    <mergeCell ref="N107:O107"/>
    <mergeCell ref="I106:K106"/>
    <mergeCell ref="I104:K104"/>
    <mergeCell ref="N98:O98"/>
    <mergeCell ref="N99:O99"/>
    <mergeCell ref="P95:Q95"/>
    <mergeCell ref="P105:Q105"/>
    <mergeCell ref="M1:Q1"/>
    <mergeCell ref="M2:Q2"/>
    <mergeCell ref="M4:Q4"/>
    <mergeCell ref="L98:M98"/>
    <mergeCell ref="N102:O102"/>
    <mergeCell ref="L104:M104"/>
    <mergeCell ref="N104:O104"/>
    <mergeCell ref="M6:Q6"/>
    <mergeCell ref="A111:Q111"/>
    <mergeCell ref="L105:M105"/>
    <mergeCell ref="C107:G107"/>
    <mergeCell ref="C108:G108"/>
    <mergeCell ref="C110:G110"/>
    <mergeCell ref="C105:G105"/>
    <mergeCell ref="I107:K107"/>
    <mergeCell ref="I108:K108"/>
    <mergeCell ref="L110:M110"/>
    <mergeCell ref="I105:K105"/>
    <mergeCell ref="L107:M107"/>
    <mergeCell ref="L108:M108"/>
    <mergeCell ref="I113:K113"/>
    <mergeCell ref="C112:Q112"/>
    <mergeCell ref="N113:O113"/>
    <mergeCell ref="I110:K110"/>
    <mergeCell ref="L120:M120"/>
    <mergeCell ref="N120:O120"/>
    <mergeCell ref="I120:K120"/>
    <mergeCell ref="C121:Q121"/>
    <mergeCell ref="C116:G116"/>
    <mergeCell ref="I116:K116"/>
    <mergeCell ref="I119:K119"/>
    <mergeCell ref="C119:G119"/>
    <mergeCell ref="I117:K117"/>
    <mergeCell ref="L117:M117"/>
    <mergeCell ref="P116:Q116"/>
    <mergeCell ref="L113:M113"/>
    <mergeCell ref="P120:Q120"/>
    <mergeCell ref="C115:Q115"/>
    <mergeCell ref="C118:Q118"/>
    <mergeCell ref="I122:K122"/>
    <mergeCell ref="L122:M122"/>
    <mergeCell ref="N122:O122"/>
    <mergeCell ref="N116:O116"/>
    <mergeCell ref="N119:O119"/>
    <mergeCell ref="I88:K88"/>
    <mergeCell ref="A86:B86"/>
    <mergeCell ref="A88:B88"/>
    <mergeCell ref="L88:M88"/>
    <mergeCell ref="P88:Q88"/>
    <mergeCell ref="P122:Q122"/>
    <mergeCell ref="P119:Q119"/>
    <mergeCell ref="P113:Q113"/>
    <mergeCell ref="L119:M119"/>
    <mergeCell ref="L116:M116"/>
    <mergeCell ref="H17:I17"/>
    <mergeCell ref="K17:N17"/>
    <mergeCell ref="O17:P17"/>
    <mergeCell ref="A18:D18"/>
    <mergeCell ref="E18:G18"/>
    <mergeCell ref="H18:I18"/>
    <mergeCell ref="K18:N18"/>
    <mergeCell ref="A133:G133"/>
    <mergeCell ref="A109:B109"/>
    <mergeCell ref="A121:B121"/>
    <mergeCell ref="A118:B118"/>
    <mergeCell ref="A115:B115"/>
    <mergeCell ref="B17:C17"/>
    <mergeCell ref="E17:G17"/>
    <mergeCell ref="A113:B113"/>
    <mergeCell ref="C113:G113"/>
    <mergeCell ref="A108:B108"/>
    <mergeCell ref="A112:B112"/>
    <mergeCell ref="A122:B122"/>
    <mergeCell ref="C122:G122"/>
    <mergeCell ref="A116:B116"/>
    <mergeCell ref="C58:K58"/>
    <mergeCell ref="A59:B59"/>
    <mergeCell ref="C59:K59"/>
    <mergeCell ref="A60:B60"/>
    <mergeCell ref="C60:K60"/>
    <mergeCell ref="C88:G88"/>
    <mergeCell ref="A76:B76"/>
    <mergeCell ref="C76:G76"/>
    <mergeCell ref="I76:K76"/>
    <mergeCell ref="L76:M76"/>
    <mergeCell ref="N76:O76"/>
    <mergeCell ref="P76:Q76"/>
    <mergeCell ref="L75:M75"/>
    <mergeCell ref="N75:O75"/>
    <mergeCell ref="P75:Q75"/>
    <mergeCell ref="A74:B74"/>
    <mergeCell ref="C74:G74"/>
    <mergeCell ref="I74:K74"/>
    <mergeCell ref="L74:M74"/>
    <mergeCell ref="N74:O74"/>
    <mergeCell ref="P74:Q74"/>
    <mergeCell ref="A75:B75"/>
    <mergeCell ref="A73:B73"/>
    <mergeCell ref="C73:G73"/>
    <mergeCell ref="I73:K73"/>
    <mergeCell ref="L73:M73"/>
    <mergeCell ref="N73:O73"/>
    <mergeCell ref="P73:Q73"/>
    <mergeCell ref="A72:B72"/>
    <mergeCell ref="C72:G72"/>
    <mergeCell ref="I72:K72"/>
    <mergeCell ref="L72:M72"/>
    <mergeCell ref="N72:O72"/>
    <mergeCell ref="P72:Q72"/>
    <mergeCell ref="A71:B71"/>
    <mergeCell ref="C71:G71"/>
    <mergeCell ref="I71:K71"/>
    <mergeCell ref="L71:M71"/>
    <mergeCell ref="N71:O71"/>
    <mergeCell ref="P71:Q71"/>
    <mergeCell ref="A70:B70"/>
    <mergeCell ref="C70:G70"/>
    <mergeCell ref="I70:K70"/>
    <mergeCell ref="L70:M70"/>
    <mergeCell ref="N70:O70"/>
    <mergeCell ref="P70:Q70"/>
    <mergeCell ref="A69:B69"/>
    <mergeCell ref="C69:G69"/>
    <mergeCell ref="I69:K69"/>
    <mergeCell ref="L69:M69"/>
    <mergeCell ref="N69:O69"/>
    <mergeCell ref="P69:Q69"/>
    <mergeCell ref="A77:B77"/>
    <mergeCell ref="C77:G77"/>
    <mergeCell ref="I77:K77"/>
    <mergeCell ref="L77:M77"/>
    <mergeCell ref="N77:O77"/>
    <mergeCell ref="P77:Q77"/>
    <mergeCell ref="P81:Q81"/>
    <mergeCell ref="A78:B78"/>
    <mergeCell ref="C78:G78"/>
    <mergeCell ref="I78:K78"/>
    <mergeCell ref="L78:M78"/>
    <mergeCell ref="N78:O78"/>
    <mergeCell ref="P78:Q78"/>
    <mergeCell ref="P80:Q80"/>
    <mergeCell ref="L80:M80"/>
    <mergeCell ref="N80:O80"/>
    <mergeCell ref="C81:G81"/>
    <mergeCell ref="I81:K81"/>
    <mergeCell ref="L81:M81"/>
    <mergeCell ref="N81:O81"/>
    <mergeCell ref="A85:B85"/>
    <mergeCell ref="C85:G85"/>
    <mergeCell ref="I85:K85"/>
    <mergeCell ref="L85:M85"/>
    <mergeCell ref="N85:O85"/>
    <mergeCell ref="P85:Q85"/>
    <mergeCell ref="A84:B84"/>
    <mergeCell ref="C84:G84"/>
    <mergeCell ref="I84:K84"/>
    <mergeCell ref="L84:M84"/>
    <mergeCell ref="N84:O84"/>
    <mergeCell ref="P84:Q84"/>
    <mergeCell ref="B28:Q28"/>
    <mergeCell ref="A83:B83"/>
    <mergeCell ref="C83:G83"/>
    <mergeCell ref="I83:K83"/>
    <mergeCell ref="L83:M83"/>
    <mergeCell ref="N83:O83"/>
    <mergeCell ref="A81:B81"/>
    <mergeCell ref="P83:Q83"/>
    <mergeCell ref="C80:G80"/>
    <mergeCell ref="I80:K80"/>
  </mergeCells>
  <printOptions/>
  <pageMargins left="0" right="0" top="0.1968503937007874" bottom="0.1968503937007874" header="0.5118110236220472" footer="0.5118110236220472"/>
  <pageSetup fitToHeight="9" horizontalDpi="600" verticalDpi="600" orientation="landscape" paperSize="9" scale="67" r:id="rId1"/>
  <rowBreaks count="3" manualBreakCount="3">
    <brk id="35" max="16" man="1"/>
    <brk id="72" max="16" man="1"/>
    <brk id="9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2021-02-10T13:15:20Z</cp:lastPrinted>
  <dcterms:created xsi:type="dcterms:W3CDTF">2017-01-30T09:56:04Z</dcterms:created>
  <dcterms:modified xsi:type="dcterms:W3CDTF">2021-02-10T13:15:30Z</dcterms:modified>
  <cp:category/>
  <cp:version/>
  <cp:contentType/>
  <cp:contentStatus/>
  <cp:revision>1</cp:revision>
</cp:coreProperties>
</file>