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60" windowHeight="7665" tabRatio="443" activeTab="0"/>
  </bookViews>
  <sheets>
    <sheet name="2020" sheetId="1" r:id="rId1"/>
  </sheets>
  <definedNames>
    <definedName name="_xlnm.Print_Area" localSheetId="0">'2020'!$A$1:$Q$241</definedName>
  </definedNames>
  <calcPr fullCalcOnLoad="1"/>
</workbook>
</file>

<file path=xl/sharedStrings.xml><?xml version="1.0" encoding="utf-8"?>
<sst xmlns="http://schemas.openxmlformats.org/spreadsheetml/2006/main" count="923" uniqueCount="204">
  <si>
    <t xml:space="preserve">ЗАТВЕРДЖЕНО
Наказ Міністерства фінансів України
26 серпня 2014 року № 836
(у редакції наказу Міністерства фінансів України
від 29 грудня 2018 року № 1209)
</t>
  </si>
  <si>
    <t xml:space="preserve">ЗВІТ </t>
  </si>
  <si>
    <t xml:space="preserve">про виконання паспорта бюджетної програми місцевого бюджету  на 01  січня  2021 року </t>
  </si>
  <si>
    <r>
      <t xml:space="preserve">1. </t>
    </r>
    <r>
      <rPr>
        <u val="single"/>
        <sz val="12"/>
        <rFont val="Times New Roman"/>
        <family val="1"/>
      </rPr>
      <t xml:space="preserve"> 0700000</t>
    </r>
  </si>
  <si>
    <t>Відділ охорони здоров'я Мелітопольської міської ради Запорізької області</t>
  </si>
  <si>
    <t xml:space="preserve"> (КПКВК МБ)</t>
  </si>
  <si>
    <r>
      <t xml:space="preserve">        </t>
    </r>
    <r>
      <rPr>
        <sz val="10"/>
        <rFont val="Times New Roman"/>
        <family val="1"/>
      </rPr>
      <t>(найменування головного розпорядника)</t>
    </r>
  </si>
  <si>
    <r>
      <t xml:space="preserve">2. </t>
    </r>
    <r>
      <rPr>
        <u val="single"/>
        <sz val="12"/>
        <rFont val="Times New Roman"/>
        <family val="1"/>
      </rPr>
      <t>0710000</t>
    </r>
  </si>
  <si>
    <t>(КПКВК МБ)</t>
  </si>
  <si>
    <t xml:space="preserve">                              (найменування відповідального виконавця)</t>
  </si>
  <si>
    <r>
      <t>3.</t>
    </r>
    <r>
      <rPr>
        <u val="single"/>
        <sz val="12"/>
        <rFont val="Times New Roman"/>
        <family val="1"/>
      </rPr>
      <t xml:space="preserve">  0712010 </t>
    </r>
  </si>
  <si>
    <t xml:space="preserve">  0731        "Багатопрофільна стаціонарна медична допомога населенню""</t>
  </si>
  <si>
    <t>(КФКВК)                               (найменування  бюджетної програми)</t>
  </si>
  <si>
    <t>4.Цілі державної політики, на досягнення яких спрямована реалізація міської програми</t>
  </si>
  <si>
    <t>№ з/п</t>
  </si>
  <si>
    <t>Ціль державної політики</t>
  </si>
  <si>
    <t>Підвищення рівня якості надання стаціонарної, екстреної, планової та амбулаторної допомоги та збереження здоров’я населення. Підвищення ефективності діяльності патологоанатомічної служби</t>
  </si>
  <si>
    <t>5.</t>
  </si>
  <si>
    <t>Мета бюджетної програми</t>
  </si>
  <si>
    <t>Полягає в підвищенні рівня якості надання стаціонарної, екстреної, планової та амбулаторної допомоги та збереження здоров’я населення. Підвищення ефективності діяльності патологоанатомічної служби.</t>
  </si>
  <si>
    <t>6.</t>
  </si>
  <si>
    <t>Завдання бюджетної програми</t>
  </si>
  <si>
    <t>Завдання</t>
  </si>
  <si>
    <t>Забезпечення надання дорослому та дитячому населенню стаціонарної медичної допомоги.</t>
  </si>
  <si>
    <t>Забезпечення надання дорослому та дитячому населенню амбулаторної медичної допомоги.</t>
  </si>
  <si>
    <t>Забезпечення патологоанатомічних досліджень.</t>
  </si>
  <si>
    <t>Проведення капітальних ремонтів приміщень та оновлення матеріально -технічної бази.</t>
  </si>
  <si>
    <t>7. 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</si>
  <si>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</si>
  <si>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бюджетниї коштів</t>
  </si>
  <si>
    <t xml:space="preserve">Затверджено у паспорті бюджетної програми 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</si>
  <si>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</si>
  <si>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</si>
  <si>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</si>
  <si>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</si>
  <si>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</si>
  <si>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Субсидії та поточні трансфери підприємства (установам, організаціям)</t>
  </si>
  <si>
    <t>Капітальні трансферти підприємствам (установа, організаціям)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</si>
  <si>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</si>
  <si>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</si>
  <si>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</si>
  <si>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</si>
  <si>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</si>
  <si>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Одиниця виміру</t>
  </si>
  <si>
    <t>Джерело інформації</t>
  </si>
  <si>
    <t>Фактичні результативні показники,досягнуті за рахунок касових видатків(наданих кредитів з бюджету)</t>
  </si>
  <si>
    <t>затрат</t>
  </si>
  <si>
    <t>1</t>
  </si>
  <si>
    <t>Забезпечення надання населенню стаціонарної медичної допомоги</t>
  </si>
  <si>
    <t>1.1</t>
  </si>
  <si>
    <t>кількість установ</t>
  </si>
  <si>
    <t>од.</t>
  </si>
  <si>
    <t>Звітність установи</t>
  </si>
  <si>
    <t>-</t>
  </si>
  <si>
    <t>1.2</t>
  </si>
  <si>
    <t>кількість штатних одиниць, у тому числі:</t>
  </si>
  <si>
    <t>чоловіки</t>
  </si>
  <si>
    <t>жінки</t>
  </si>
  <si>
    <t>із загальної чисельности особи з інвалідністю</t>
  </si>
  <si>
    <t>1.3</t>
  </si>
  <si>
    <t>Із загальної штатної чисельності:</t>
  </si>
  <si>
    <t>керівники, у тому числі:</t>
  </si>
  <si>
    <t>лікарі, у тому числі:</t>
  </si>
  <si>
    <t>1.4</t>
  </si>
  <si>
    <t>1.5</t>
  </si>
  <si>
    <t>1.6</t>
  </si>
  <si>
    <t>Всього обсяг видатків на надання багатопрофільної стаціонарної медичної допомоги населенню, у тому числі:</t>
  </si>
  <si>
    <t>грн.</t>
  </si>
  <si>
    <t>План використання</t>
  </si>
  <si>
    <t>1.7</t>
  </si>
  <si>
    <t>Обсяг видатків на оплату праці і нарахування на заробітну плату, у тому числі:</t>
  </si>
  <si>
    <t>1.8</t>
  </si>
  <si>
    <t>Обсяг видатків на оплату праці і нарахування на заробітну плату керівних працівників, у тому числі:</t>
  </si>
  <si>
    <t>1.9</t>
  </si>
  <si>
    <t>Обсяг видатків на оплату праці і нарахування на заробітну плату лікарів, у тому числі:</t>
  </si>
  <si>
    <t>1.10</t>
  </si>
  <si>
    <t>Обсяг видатків на  предмети, матерiали, обладнання та iнвентар</t>
  </si>
  <si>
    <t>1.11</t>
  </si>
  <si>
    <t>Обсяг видатків на оплату канцтоварів для забезпечення роботи медичної комісії при військоматі</t>
  </si>
  <si>
    <t>обсяг видатків на медикаменти та перев’язувальні матеріали</t>
  </si>
  <si>
    <t>обсяг видатків на оплату медикаментів для забезпечення роботи медичної комісії при військоматі</t>
  </si>
  <si>
    <t>обсяг видатків на придбання обладання для забезпечення киснем пацієнтів</t>
  </si>
  <si>
    <t>1.12</t>
  </si>
  <si>
    <t>Обсяг видатків на продукти харчування</t>
  </si>
  <si>
    <t xml:space="preserve"> Обсяг видатків на оплату послуг (крім комунальних), у тому числі:</t>
  </si>
  <si>
    <t>обсяг видатків на оплату лабораторних послуг</t>
  </si>
  <si>
    <t xml:space="preserve">обсяг видатків на оплату із забезпечення роботи медичної комісії при військоматі косультативної послуги - огляд: лікаря - стоматолога, лікаря - психіатра </t>
  </si>
  <si>
    <t>обсяг видатків на оплату лабораторних послуг із забезпечення роботи медичної комісії при військоматі</t>
  </si>
  <si>
    <t>обсяг видатків на проведення поточного ремонту киснепроводів</t>
  </si>
  <si>
    <t xml:space="preserve"> Обсяг видатків на оплату комунальних послуг та енергоносіїв</t>
  </si>
  <si>
    <t xml:space="preserve">Збільшення штатних одиниць відбулося у зв'язку з організацією у жовтні місяці 2020 року на базі  відокремленого підрозділу Лікарня №1 COVID-ного госпіталю на 150 ліжок. Економія комунальних послуг та енергоносіів відбулась </t>
  </si>
  <si>
    <t>2</t>
  </si>
  <si>
    <t>продукту</t>
  </si>
  <si>
    <t>2.1</t>
  </si>
  <si>
    <t>Очікувана кількість пролікованих хворих у стаціонарі</t>
  </si>
  <si>
    <t>осіб</t>
  </si>
  <si>
    <t>у тому числі: дорослі (від 18 років)</t>
  </si>
  <si>
    <t>з них:</t>
  </si>
  <si>
    <t>у тому числі: діти (від 0 до 18 років)</t>
  </si>
  <si>
    <t>хлопці</t>
  </si>
  <si>
    <t>дівчата</t>
  </si>
  <si>
    <t>2.2</t>
  </si>
  <si>
    <t>Очікуванна кількість пролікованих хворих по нозоологічним захворюванням у  стаціонарі</t>
  </si>
  <si>
    <t>Хірургічні втручання</t>
  </si>
  <si>
    <t>Інфекційні захворювання</t>
  </si>
  <si>
    <t>Інфаркти</t>
  </si>
  <si>
    <t>Інсульти</t>
  </si>
  <si>
    <t>2.3</t>
  </si>
  <si>
    <t>Очікуванна кількість лікарских відвідувань у поліклінічних відділеннях лікарень</t>
  </si>
  <si>
    <t xml:space="preserve"> з них:</t>
  </si>
  <si>
    <t>2.4</t>
  </si>
  <si>
    <t>Очікуванна кількість лікарских відвідувань  по нозоологічним захворюванням у поліклінічних відділеннях лікарень.</t>
  </si>
  <si>
    <t>2.5</t>
  </si>
  <si>
    <t>Очікуванна кількість проведених розтинів</t>
  </si>
  <si>
    <t>2.6</t>
  </si>
  <si>
    <t>2.7</t>
  </si>
  <si>
    <t>2.8</t>
  </si>
  <si>
    <t>Очікувана кількість ліжко-днів у денних стаціонарах</t>
  </si>
  <si>
    <t>2.9</t>
  </si>
  <si>
    <t>Очікуванна кількість лабораторних досліджень</t>
  </si>
  <si>
    <t>Не виконання ліжко/днів відбулось за рахунок зменшення кількісті звернень хворих за стаціонарним та амбулаторним лікуванням та тимчасовим скасуванням проведення планових операцій на період COVID-ної епідемії. Кількість проведених розтинів збільшилось у зв'язку з COVID-ною епідеміею (збільшенням кількості померлих).</t>
  </si>
  <si>
    <t>3</t>
  </si>
  <si>
    <t>ефективності</t>
  </si>
  <si>
    <t>3.1</t>
  </si>
  <si>
    <t>Середня заробітна плата на 1 працівника, у тому числі:</t>
  </si>
  <si>
    <t>Розрахунок</t>
  </si>
  <si>
    <t>3.2</t>
  </si>
  <si>
    <t>Середня заробітна плата керівних працівників, у тому числі:</t>
  </si>
  <si>
    <t>3.3</t>
  </si>
  <si>
    <t>Середня заробітна плата лікарів, у тому числі:</t>
  </si>
  <si>
    <t>3.4</t>
  </si>
  <si>
    <t>Середня тривалість перебування одного хворого у стаціонарах</t>
  </si>
  <si>
    <t>днів</t>
  </si>
  <si>
    <t>у т. ч.  середня тривалість перебування дорослих у стаціонарі (від 18 років)</t>
  </si>
  <si>
    <t>у т. ч.  середня тривалість перебування однієї дітини (від 0 до 18 років)</t>
  </si>
  <si>
    <t>3.5</t>
  </si>
  <si>
    <t>Кількість відвідувань на 1 лікаря амбулаторного приойму</t>
  </si>
  <si>
    <t>на 1 лікаря - чоловіка</t>
  </si>
  <si>
    <t>на 1 лікаря - жінку</t>
  </si>
  <si>
    <t>3.6</t>
  </si>
  <si>
    <t>Завантаженість ліжкового фонду у звичайних стаціонарах.</t>
  </si>
  <si>
    <t>3.7</t>
  </si>
  <si>
    <t>Завантаженість ліжкового фонду у денних стаціонарах.</t>
  </si>
  <si>
    <t>3.8</t>
  </si>
  <si>
    <t>Вартість 1 ліжко - дня у звичайних стаціонарах</t>
  </si>
  <si>
    <t>3.9</t>
  </si>
  <si>
    <t>Вартість 1 ліжко - дня у денних стаціонарах</t>
  </si>
  <si>
    <t>3.10</t>
  </si>
  <si>
    <t>Середні видатки на 1 лабораторне дослідження</t>
  </si>
  <si>
    <t>3.11</t>
  </si>
  <si>
    <t>Середня кількість проведених розтинів і гістологічних досліджень на 1 працівника</t>
  </si>
  <si>
    <t>Показники ефективності зменшились тому що зменшилась кількість звернень хворих.</t>
  </si>
  <si>
    <t>4</t>
  </si>
  <si>
    <t>Якості</t>
  </si>
  <si>
    <t>4.1</t>
  </si>
  <si>
    <t>Зниження середньої тривалості перебування хворого на ліжку</t>
  </si>
  <si>
    <t>%</t>
  </si>
  <si>
    <t>4.2</t>
  </si>
  <si>
    <t>Відсоток виконання звернень за медичною стаціонарною допомогою</t>
  </si>
  <si>
    <t>4.3</t>
  </si>
  <si>
    <t>Відсоток виконання плану відвідувань</t>
  </si>
  <si>
    <t>4.4</t>
  </si>
  <si>
    <t>Відсоток виконання плану проведеня розтинів та досліджень</t>
  </si>
  <si>
    <t xml:space="preserve">Невиконання плану відсотка звернень хворих за медичною допомогою відбулося в зв'язку зі  зменшенням надходження хворих на стаціонарному та амбулаторному лікуванні. 
 Затрати           
</t>
  </si>
  <si>
    <t xml:space="preserve">Обсяг видатків на проведення капітальних ремонтів приміщень </t>
  </si>
  <si>
    <t>Обсяг видатків на оновлення матеріально -технічної бази</t>
  </si>
  <si>
    <t>обсяг видатків на прибання лабораторного обладнання, необхідного для забезпечення готовності та реагуваня на спалахи гострої респіраторної хвороби СOVID-19</t>
  </si>
  <si>
    <t xml:space="preserve">Реконструкція системи на забезпечення подачею кисню </t>
  </si>
  <si>
    <t>кв.м</t>
  </si>
  <si>
    <t>0</t>
  </si>
  <si>
    <t>2.3.</t>
  </si>
  <si>
    <t>Середня вартість 1 кв.м</t>
  </si>
  <si>
    <t xml:space="preserve">Середня вартість 1 одиниці обладнання  </t>
  </si>
  <si>
    <t>Середня вартість 1 встановленої кисневої точки</t>
  </si>
  <si>
    <t>Виконання запланованого обсягу капітальних ремонтів</t>
  </si>
  <si>
    <t>Виконання запланованого обсягу оновлення матеріально - технічної бази</t>
  </si>
  <si>
    <t>Виконання запланованого обсягу з реконструкції системи киснепостачання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</si>
  <si>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</si>
  <si>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</si>
  <si>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r>
      <t xml:space="preserve">* </t>
    </r>
    <r>
      <rPr>
        <sz val="10"/>
        <rFont val="Times New Roman"/>
        <family val="1"/>
      </rPr>
      <t>Зазначаються всі напрями використання бюджетних коштів, затверджені у паспорті бюджетної програми.</t>
    </r>
  </si>
  <si>
    <t>Начальник відділу охорони здоров'я</t>
  </si>
  <si>
    <t>Мелітопольської міської ради</t>
  </si>
  <si>
    <t>Запорізької області</t>
  </si>
  <si>
    <t>________________</t>
  </si>
  <si>
    <t>(підпис)</t>
  </si>
  <si>
    <t>(ініціали/ініціал, прізвище)</t>
  </si>
  <si>
    <t>Головний бухгалтер відділу охорони здоров'я</t>
  </si>
  <si>
    <t xml:space="preserve">Не виконання бюджету на придбання інвентарю та матеріалів,  придбання обладнання, предметів довгостроковго користування, виникло у зв'язку з закупівлею за рахунок інших фінансових джерел. </t>
  </si>
  <si>
    <t>Кількість ліжок у звичайних стаціонарах</t>
  </si>
  <si>
    <t>Кількість ліжок у денних стаціонарах</t>
  </si>
  <si>
    <t>у зв'язку  з передачею приміщень в Комунальну власність по ул.Брів-Ла-Гайард, 6, тимчасовим закриттям ліжок денного стаціонару у зв'язку з COVID-ною епідемією. Н</t>
  </si>
  <si>
    <t xml:space="preserve"> Лариса САПРИКІНА </t>
  </si>
  <si>
    <t>Юлія КОТЕНКОВА</t>
  </si>
  <si>
    <t>Збільшення штатних одиниць відбулося у зв'язку з організацією у жовтні місяці 2020 року на базі  відокремленого підрозділу Лікарня №1 COVID-ного госпіталю на 150 ліжок</t>
  </si>
  <si>
    <t>Не виконання бюджету на  придбання обладнання, предметів довгостроковго користування, виникло у зв'язку з закупівлею за рахунок інших фінансових джерел.</t>
  </si>
  <si>
    <t>47</t>
  </si>
  <si>
    <t xml:space="preserve">Площа заплановоного капітального ремонту </t>
  </si>
  <si>
    <t>Кількість придбаного медичного та іншого обладнання</t>
  </si>
  <si>
    <t>Кількість ліжко-днів у звичайних стаціонарах</t>
  </si>
  <si>
    <t>Кількість проведених гістологічних та інших досліджень</t>
  </si>
  <si>
    <t>Кількість встановлених кисневих точок</t>
  </si>
  <si>
    <t>138</t>
  </si>
  <si>
    <t xml:space="preserve">Зменшення середньої вартості виникло у зв’язку з економією коштів після проведення тендерної процедури та моніторингу цін, а збільшення вартості 1 кисневої точки-із уточненням проектної документації.                
</t>
  </si>
  <si>
    <t xml:space="preserve">Розбіжність між фактичними та затвердженими результативними показниками в частині придбання обладнання виникла в зв'язку із закупівлею за рахунок інших фінансових джерел. А  в частині реконструкції кисневої системи- враховуючи площу приміщення, було встановлено відповудну кількість кисневих точок 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</si>
</sst>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_р_._-;\-* #,##0_р_._-;_-* &quot;-&quot;_р_._-;_-@_-"/>
    <numFmt numFmtId="177" formatCode="_-* #,##0.00&quot;р.&quot;_-;\-* #,##0.00&quot;р.&quot;_-;_-* &quot;-&quot;??&quot;р.&quot;_-;_-@_-"/>
    <numFmt numFmtId="178" formatCode="_-* #,##0&quot;р.&quot;_-;\-* #,##0&quot;р.&quot;_-;_-* &quot;-&quot;&quot;р.&quot;_-;_-@_-"/>
    <numFmt numFmtId="179" formatCode="_-* #,##0.00_р_._-;\-* #,##0.00_р_._-;_-* &quot;-&quot;??_р_._-;_-@_-"/>
  </numFmts>
  <fonts count="33">
    <font>
      <sz val="10"/>
      <name val="Arial"/>
      <family val="2"/>
    </font>
    <font>
      <sz val="11"/>
      <name val="Calibri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32" fillId="7" borderId="1" applyNumberFormat="0" applyAlignment="0" applyProtection="0"/>
    <xf numFmtId="0" fontId="24" fillId="20" borderId="2" applyNumberFormat="0" applyAlignment="0" applyProtection="0"/>
    <xf numFmtId="0" fontId="22" fillId="20" borderId="1" applyNumberFormat="0" applyAlignment="0" applyProtection="0"/>
    <xf numFmtId="0" fontId="25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20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9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ill="0" applyBorder="0" applyAlignment="0" applyProtection="0"/>
    <xf numFmtId="176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4" borderId="0" xfId="0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49" fontId="4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vertical="top"/>
    </xf>
    <xf numFmtId="0" fontId="9" fillId="0" borderId="0" xfId="53" applyFont="1" applyAlignment="1">
      <alignment horizontal="left" wrapText="1"/>
      <protection/>
    </xf>
    <xf numFmtId="0" fontId="8" fillId="0" borderId="0" xfId="0" applyFont="1" applyAlignment="1">
      <alignment horizontal="left"/>
    </xf>
    <xf numFmtId="0" fontId="9" fillId="0" borderId="10" xfId="0" applyNumberFormat="1" applyFont="1" applyBorder="1" applyAlignment="1">
      <alignment horizontal="left" wrapText="1"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5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4" fontId="9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2" fillId="24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/>
    </xf>
    <xf numFmtId="0" fontId="4" fillId="0" borderId="16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12" fillId="24" borderId="11" xfId="0" applyNumberFormat="1" applyFont="1" applyFill="1" applyBorder="1" applyAlignment="1">
      <alignment vertical="center" wrapText="1"/>
    </xf>
    <xf numFmtId="4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Border="1" applyAlignment="1">
      <alignment horizontal="left" vertical="center"/>
    </xf>
    <xf numFmtId="0" fontId="4" fillId="0" borderId="24" xfId="0" applyNumberFormat="1" applyFont="1" applyBorder="1" applyAlignment="1">
      <alignment horizontal="left" vertical="center"/>
    </xf>
    <xf numFmtId="3" fontId="4" fillId="0" borderId="25" xfId="0" applyNumberFormat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24" borderId="11" xfId="0" applyNumberFormat="1" applyFont="1" applyFill="1" applyBorder="1" applyAlignment="1">
      <alignment horizontal="center" vertical="center" wrapText="1"/>
    </xf>
    <xf numFmtId="0" fontId="13" fillId="24" borderId="11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24" borderId="11" xfId="0" applyFont="1" applyFill="1" applyBorder="1" applyAlignment="1">
      <alignment horizontal="center"/>
    </xf>
    <xf numFmtId="0" fontId="10" fillId="24" borderId="27" xfId="0" applyFont="1" applyFill="1" applyBorder="1" applyAlignment="1">
      <alignment/>
    </xf>
    <xf numFmtId="49" fontId="9" fillId="24" borderId="11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0" fontId="10" fillId="24" borderId="28" xfId="0" applyFont="1" applyFill="1" applyBorder="1" applyAlignment="1">
      <alignment/>
    </xf>
    <xf numFmtId="49" fontId="3" fillId="0" borderId="11" xfId="0" applyNumberFormat="1" applyFont="1" applyBorder="1" applyAlignment="1">
      <alignment horizontal="center" wrapText="1"/>
    </xf>
    <xf numFmtId="3" fontId="4" fillId="24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wrapText="1"/>
    </xf>
    <xf numFmtId="4" fontId="4" fillId="24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11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4" fontId="0" fillId="0" borderId="0" xfId="0" applyNumberFormat="1" applyAlignment="1">
      <alignment/>
    </xf>
    <xf numFmtId="4" fontId="4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49" fontId="4" fillId="24" borderId="12" xfId="0" applyNumberFormat="1" applyFont="1" applyFill="1" applyBorder="1" applyAlignment="1">
      <alignment horizontal="left" vertical="center"/>
    </xf>
    <xf numFmtId="49" fontId="4" fillId="24" borderId="10" xfId="0" applyNumberFormat="1" applyFont="1" applyFill="1" applyBorder="1" applyAlignment="1">
      <alignment horizontal="left" vertical="center"/>
    </xf>
    <xf numFmtId="0" fontId="6" fillId="0" borderId="29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3" xfId="0" applyNumberFormat="1" applyFont="1" applyBorder="1" applyAlignment="1">
      <alignment horizontal="left"/>
    </xf>
    <xf numFmtId="49" fontId="4" fillId="0" borderId="27" xfId="0" applyNumberFormat="1" applyFont="1" applyBorder="1" applyAlignment="1">
      <alignment horizontal="left"/>
    </xf>
    <xf numFmtId="49" fontId="4" fillId="0" borderId="28" xfId="0" applyNumberFormat="1" applyFont="1" applyBorder="1" applyAlignment="1">
      <alignment horizontal="left"/>
    </xf>
    <xf numFmtId="4" fontId="4" fillId="0" borderId="13" xfId="0" applyNumberFormat="1" applyFont="1" applyBorder="1" applyAlignment="1">
      <alignment horizontal="center" vertical="center"/>
    </xf>
    <xf numFmtId="4" fontId="4" fillId="0" borderId="28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left" vertical="center" wrapText="1"/>
    </xf>
    <xf numFmtId="3" fontId="4" fillId="0" borderId="27" xfId="0" applyNumberFormat="1" applyFont="1" applyBorder="1" applyAlignment="1">
      <alignment horizontal="left" vertical="center" wrapText="1"/>
    </xf>
    <xf numFmtId="3" fontId="4" fillId="0" borderId="28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/>
    </xf>
    <xf numFmtId="3" fontId="4" fillId="24" borderId="13" xfId="0" applyNumberFormat="1" applyFont="1" applyFill="1" applyBorder="1" applyAlignment="1">
      <alignment horizontal="left" vertical="center" wrapText="1"/>
    </xf>
    <xf numFmtId="3" fontId="4" fillId="24" borderId="27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/>
    </xf>
    <xf numFmtId="49" fontId="4" fillId="0" borderId="27" xfId="0" applyNumberFormat="1" applyFont="1" applyBorder="1" applyAlignment="1">
      <alignment horizontal="left" vertical="center"/>
    </xf>
    <xf numFmtId="49" fontId="4" fillId="0" borderId="28" xfId="0" applyNumberFormat="1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center" vertical="center"/>
    </xf>
    <xf numFmtId="0" fontId="10" fillId="24" borderId="13" xfId="0" applyFont="1" applyFill="1" applyBorder="1" applyAlignment="1">
      <alignment horizontal="left"/>
    </xf>
    <xf numFmtId="0" fontId="10" fillId="24" borderId="27" xfId="0" applyFont="1" applyFill="1" applyBorder="1" applyAlignment="1">
      <alignment horizontal="left"/>
    </xf>
    <xf numFmtId="0" fontId="10" fillId="24" borderId="28" xfId="0" applyFont="1" applyFill="1" applyBorder="1" applyAlignment="1">
      <alignment horizontal="left"/>
    </xf>
    <xf numFmtId="0" fontId="4" fillId="24" borderId="13" xfId="0" applyNumberFormat="1" applyFont="1" applyFill="1" applyBorder="1" applyAlignment="1">
      <alignment horizontal="left" vertical="center" wrapText="1"/>
    </xf>
    <xf numFmtId="0" fontId="4" fillId="24" borderId="27" xfId="0" applyNumberFormat="1" applyFont="1" applyFill="1" applyBorder="1" applyAlignment="1">
      <alignment horizontal="left" vertical="center" wrapText="1"/>
    </xf>
    <xf numFmtId="0" fontId="4" fillId="24" borderId="28" xfId="0" applyNumberFormat="1" applyFont="1" applyFill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left" vertical="center" wrapText="1"/>
    </xf>
    <xf numFmtId="0" fontId="4" fillId="0" borderId="27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wrapText="1"/>
    </xf>
    <xf numFmtId="1" fontId="8" fillId="24" borderId="12" xfId="0" applyNumberFormat="1" applyFont="1" applyFill="1" applyBorder="1" applyAlignment="1">
      <alignment horizontal="center" vertical="center"/>
    </xf>
    <xf numFmtId="1" fontId="8" fillId="24" borderId="10" xfId="0" applyNumberFormat="1" applyFont="1" applyFill="1" applyBorder="1" applyAlignment="1">
      <alignment horizontal="center" vertical="center"/>
    </xf>
    <xf numFmtId="1" fontId="8" fillId="24" borderId="24" xfId="0" applyNumberFormat="1" applyFont="1" applyFill="1" applyBorder="1" applyAlignment="1">
      <alignment horizontal="center" vertical="center"/>
    </xf>
    <xf numFmtId="49" fontId="4" fillId="0" borderId="32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49" fontId="4" fillId="0" borderId="33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24" borderId="13" xfId="0" applyNumberFormat="1" applyFont="1" applyFill="1" applyBorder="1" applyAlignment="1">
      <alignment vertical="center" wrapText="1"/>
    </xf>
    <xf numFmtId="0" fontId="4" fillId="24" borderId="27" xfId="0" applyNumberFormat="1" applyFont="1" applyFill="1" applyBorder="1" applyAlignment="1">
      <alignment vertical="center" wrapText="1"/>
    </xf>
    <xf numFmtId="0" fontId="4" fillId="24" borderId="28" xfId="0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2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33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3" fillId="24" borderId="13" xfId="0" applyNumberFormat="1" applyFont="1" applyFill="1" applyBorder="1" applyAlignment="1">
      <alignment horizontal="left" vertical="center" wrapText="1"/>
    </xf>
    <xf numFmtId="0" fontId="13" fillId="24" borderId="27" xfId="0" applyNumberFormat="1" applyFont="1" applyFill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24" borderId="11" xfId="0" applyFont="1" applyFill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left" vertical="top" wrapText="1"/>
    </xf>
    <xf numFmtId="0" fontId="6" fillId="0" borderId="34" xfId="0" applyFont="1" applyBorder="1" applyAlignment="1">
      <alignment horizontal="left"/>
    </xf>
    <xf numFmtId="0" fontId="4" fillId="0" borderId="2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9" fillId="24" borderId="13" xfId="0" applyFont="1" applyFill="1" applyBorder="1" applyAlignment="1">
      <alignment horizontal="left"/>
    </xf>
    <xf numFmtId="0" fontId="9" fillId="24" borderId="27" xfId="0" applyFont="1" applyFill="1" applyBorder="1" applyAlignment="1">
      <alignment horizontal="left"/>
    </xf>
    <xf numFmtId="0" fontId="9" fillId="24" borderId="28" xfId="0" applyFont="1" applyFill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9" fillId="24" borderId="11" xfId="0" applyFont="1" applyFill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/>
    </xf>
    <xf numFmtId="0" fontId="9" fillId="24" borderId="11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1" xfId="53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left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27" xfId="0" applyNumberFormat="1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left" wrapText="1"/>
    </xf>
    <xf numFmtId="0" fontId="8" fillId="0" borderId="0" xfId="53" applyFont="1" applyAlignment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2"/>
  <sheetViews>
    <sheetView tabSelected="1" zoomScale="73" zoomScaleNormal="73" workbookViewId="0" topLeftCell="A136">
      <selection activeCell="S209" sqref="S209"/>
    </sheetView>
  </sheetViews>
  <sheetFormatPr defaultColWidth="9.140625" defaultRowHeight="12.75"/>
  <cols>
    <col min="1" max="1" width="9.28125" style="0" bestFit="1" customWidth="1"/>
    <col min="2" max="2" width="13.00390625" style="0" customWidth="1"/>
    <col min="3" max="3" width="15.421875" style="0" customWidth="1"/>
    <col min="4" max="4" width="15.8515625" style="0" customWidth="1"/>
    <col min="6" max="6" width="10.00390625" style="0" customWidth="1"/>
    <col min="7" max="7" width="9.8515625" style="0" customWidth="1"/>
    <col min="8" max="8" width="16.57421875" style="0" customWidth="1"/>
    <col min="9" max="9" width="15.421875" style="0" customWidth="1"/>
    <col min="10" max="10" width="16.28125" style="0" customWidth="1"/>
    <col min="11" max="11" width="18.140625" style="0" customWidth="1"/>
    <col min="12" max="12" width="15.421875" style="0" customWidth="1"/>
    <col min="13" max="13" width="16.00390625" style="0" customWidth="1"/>
    <col min="14" max="15" width="15.421875" style="0" customWidth="1"/>
    <col min="16" max="16" width="16.00390625" style="0" customWidth="1"/>
    <col min="17" max="17" width="14.421875" style="0" bestFit="1" customWidth="1"/>
    <col min="18" max="18" width="9.140625" style="2" customWidth="1"/>
    <col min="19" max="19" width="14.8515625" style="0" bestFit="1" customWidth="1"/>
  </cols>
  <sheetData>
    <row r="1" spans="13:17" ht="86.25" customHeight="1">
      <c r="M1" s="214" t="s">
        <v>0</v>
      </c>
      <c r="N1" s="215"/>
      <c r="O1" s="215"/>
      <c r="P1" s="215"/>
      <c r="Q1" s="215"/>
    </row>
    <row r="2" spans="1:17" ht="15.75">
      <c r="A2" s="216" t="s">
        <v>1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</row>
    <row r="3" spans="1:17" ht="15.75">
      <c r="A3" s="216" t="s">
        <v>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</row>
    <row r="4" spans="1:17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7"/>
      <c r="Q4" s="27"/>
    </row>
    <row r="5" spans="1:17" ht="18.75" customHeight="1">
      <c r="A5" s="4" t="s">
        <v>3</v>
      </c>
      <c r="B5" s="5"/>
      <c r="C5" s="5" t="s">
        <v>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7"/>
      <c r="Q5" s="27"/>
    </row>
    <row r="6" spans="1:17" ht="15.75">
      <c r="A6" s="6" t="s">
        <v>5</v>
      </c>
      <c r="B6" s="7"/>
      <c r="C6" s="3" t="s">
        <v>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7"/>
      <c r="Q6" s="27"/>
    </row>
    <row r="7" spans="1:17" ht="18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27"/>
      <c r="Q7" s="27"/>
    </row>
    <row r="8" spans="1:17" ht="15.75" customHeight="1">
      <c r="A8" s="4" t="s">
        <v>7</v>
      </c>
      <c r="B8" s="5"/>
      <c r="C8" s="217" t="s">
        <v>4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3"/>
      <c r="P8" s="27"/>
      <c r="Q8" s="27"/>
    </row>
    <row r="9" spans="1:17" ht="18.75" customHeight="1">
      <c r="A9" s="7" t="s">
        <v>8</v>
      </c>
      <c r="B9" s="7"/>
      <c r="C9" s="7" t="s">
        <v>9</v>
      </c>
      <c r="D9" s="7"/>
      <c r="E9" s="7"/>
      <c r="F9" s="7"/>
      <c r="G9" s="7"/>
      <c r="H9" s="3"/>
      <c r="I9" s="3"/>
      <c r="J9" s="3"/>
      <c r="K9" s="3"/>
      <c r="L9" s="3"/>
      <c r="M9" s="3"/>
      <c r="N9" s="3"/>
      <c r="O9" s="3"/>
      <c r="P9" s="27"/>
      <c r="Q9" s="27"/>
    </row>
    <row r="10" spans="1:17" ht="18.75" customHeight="1">
      <c r="A10" s="8"/>
      <c r="B10" s="218"/>
      <c r="C10" s="218"/>
      <c r="D10" s="9"/>
      <c r="E10" s="219"/>
      <c r="F10" s="219"/>
      <c r="G10" s="9"/>
      <c r="H10" s="220"/>
      <c r="I10" s="220"/>
      <c r="J10" s="220"/>
      <c r="K10" s="220"/>
      <c r="L10" s="220"/>
      <c r="M10" s="220"/>
      <c r="N10" s="220"/>
      <c r="O10" s="220"/>
      <c r="P10" s="220"/>
      <c r="Q10" s="220"/>
    </row>
    <row r="11" spans="1:17" ht="15.75">
      <c r="A11" s="4" t="s">
        <v>10</v>
      </c>
      <c r="B11" s="3"/>
      <c r="C11" s="10" t="s">
        <v>11</v>
      </c>
      <c r="D11" s="11"/>
      <c r="E11" s="11"/>
      <c r="F11" s="11"/>
      <c r="G11" s="11"/>
      <c r="H11" s="11"/>
      <c r="I11" s="28"/>
      <c r="J11" s="28"/>
      <c r="K11" s="28"/>
      <c r="L11" s="28"/>
      <c r="M11" s="28"/>
      <c r="N11" s="3"/>
      <c r="O11" s="3"/>
      <c r="P11" s="27"/>
      <c r="Q11" s="27"/>
    </row>
    <row r="12" spans="1:17" ht="15.75">
      <c r="A12" s="7" t="s">
        <v>8</v>
      </c>
      <c r="B12" s="3"/>
      <c r="C12" s="12" t="s">
        <v>12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27"/>
      <c r="Q12" s="27"/>
    </row>
    <row r="13" spans="1:17" ht="18.75">
      <c r="A13" s="221" t="s">
        <v>13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36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36"/>
    </row>
    <row r="15" spans="1:17" ht="18.75">
      <c r="A15" s="210" t="s">
        <v>14</v>
      </c>
      <c r="B15" s="210"/>
      <c r="C15" s="209" t="s">
        <v>15</v>
      </c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</row>
    <row r="16" spans="1:17" ht="39.75" customHeight="1">
      <c r="A16" s="210">
        <v>1</v>
      </c>
      <c r="B16" s="210"/>
      <c r="C16" s="205" t="s">
        <v>16</v>
      </c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</row>
    <row r="17" spans="1:17" ht="18.75">
      <c r="A17" s="210"/>
      <c r="B17" s="210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</row>
    <row r="18" spans="1:17" ht="18.75">
      <c r="A18" s="14" t="s">
        <v>17</v>
      </c>
      <c r="B18" s="211" t="s">
        <v>18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</row>
    <row r="19" spans="1:17" ht="43.5" customHeight="1">
      <c r="A19" s="15"/>
      <c r="B19" s="206" t="s">
        <v>19</v>
      </c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</row>
    <row r="20" spans="1:17" ht="18.75">
      <c r="A20" s="14" t="s">
        <v>20</v>
      </c>
      <c r="B20" s="14" t="s">
        <v>21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8.75">
      <c r="A21" s="14"/>
      <c r="B21" s="14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6.5">
      <c r="A22" s="207" t="s">
        <v>14</v>
      </c>
      <c r="B22" s="207"/>
      <c r="C22" s="207"/>
      <c r="D22" s="207" t="s">
        <v>22</v>
      </c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</row>
    <row r="23" spans="1:18" ht="16.5" customHeight="1">
      <c r="A23" s="204">
        <v>1</v>
      </c>
      <c r="B23" s="204"/>
      <c r="C23" s="204"/>
      <c r="D23" s="208" t="s">
        <v>23</v>
      </c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</row>
    <row r="24" spans="1:18" ht="18.75">
      <c r="A24" s="198">
        <v>2</v>
      </c>
      <c r="B24" s="199"/>
      <c r="C24" s="200"/>
      <c r="D24" s="201" t="s">
        <v>24</v>
      </c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3"/>
    </row>
    <row r="25" spans="1:18" ht="18.75">
      <c r="A25" s="198">
        <v>3</v>
      </c>
      <c r="B25" s="199"/>
      <c r="C25" s="200"/>
      <c r="D25" s="201" t="s">
        <v>25</v>
      </c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3"/>
    </row>
    <row r="26" spans="1:18" ht="18.75">
      <c r="A26" s="204">
        <v>4</v>
      </c>
      <c r="B26" s="204"/>
      <c r="C26" s="204"/>
      <c r="D26" s="205" t="s">
        <v>26</v>
      </c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</row>
    <row r="27" spans="1:17" ht="15.75">
      <c r="A27" s="3"/>
      <c r="B27" s="3"/>
      <c r="C27" s="7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27"/>
      <c r="Q27" s="27"/>
    </row>
    <row r="28" spans="1:15" ht="18.75" customHeight="1">
      <c r="A28" s="9" t="s">
        <v>27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5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29" t="s">
        <v>28</v>
      </c>
    </row>
    <row r="30" spans="1:16" ht="51.75" customHeight="1">
      <c r="A30" s="121" t="s">
        <v>14</v>
      </c>
      <c r="B30" s="104" t="s">
        <v>29</v>
      </c>
      <c r="C30" s="104"/>
      <c r="D30" s="104"/>
      <c r="E30" s="104"/>
      <c r="F30" s="104"/>
      <c r="G30" s="104"/>
      <c r="H30" s="197" t="s">
        <v>30</v>
      </c>
      <c r="I30" s="197"/>
      <c r="J30" s="197"/>
      <c r="K30" s="191" t="s">
        <v>31</v>
      </c>
      <c r="L30" s="191"/>
      <c r="M30" s="191"/>
      <c r="N30" s="191" t="s">
        <v>32</v>
      </c>
      <c r="O30" s="191"/>
      <c r="P30" s="191"/>
    </row>
    <row r="31" spans="1:16" ht="12.75" customHeight="1">
      <c r="A31" s="122"/>
      <c r="B31" s="104"/>
      <c r="C31" s="104"/>
      <c r="D31" s="104"/>
      <c r="E31" s="104"/>
      <c r="F31" s="104"/>
      <c r="G31" s="104"/>
      <c r="H31" s="102" t="s">
        <v>33</v>
      </c>
      <c r="I31" s="99" t="s">
        <v>34</v>
      </c>
      <c r="J31" s="99" t="s">
        <v>35</v>
      </c>
      <c r="K31" s="99" t="s">
        <v>33</v>
      </c>
      <c r="L31" s="99" t="s">
        <v>34</v>
      </c>
      <c r="M31" s="99" t="s">
        <v>35</v>
      </c>
      <c r="N31" s="99" t="s">
        <v>33</v>
      </c>
      <c r="O31" s="99" t="s">
        <v>34</v>
      </c>
      <c r="P31" s="99" t="s">
        <v>35</v>
      </c>
    </row>
    <row r="32" spans="1:16" ht="12.75" customHeight="1">
      <c r="A32" s="123"/>
      <c r="B32" s="104"/>
      <c r="C32" s="104"/>
      <c r="D32" s="104"/>
      <c r="E32" s="104"/>
      <c r="F32" s="104"/>
      <c r="G32" s="104"/>
      <c r="H32" s="102"/>
      <c r="I32" s="99"/>
      <c r="J32" s="99"/>
      <c r="K32" s="99"/>
      <c r="L32" s="99"/>
      <c r="M32" s="99"/>
      <c r="N32" s="99"/>
      <c r="O32" s="99"/>
      <c r="P32" s="99"/>
    </row>
    <row r="33" spans="1:16" ht="20.25" customHeight="1">
      <c r="A33" s="18">
        <v>1</v>
      </c>
      <c r="B33" s="105">
        <v>2</v>
      </c>
      <c r="C33" s="106"/>
      <c r="D33" s="106"/>
      <c r="E33" s="106"/>
      <c r="F33" s="106"/>
      <c r="G33" s="107"/>
      <c r="H33" s="17">
        <v>3</v>
      </c>
      <c r="I33" s="17">
        <v>4</v>
      </c>
      <c r="J33" s="17">
        <v>5</v>
      </c>
      <c r="K33" s="17">
        <v>6</v>
      </c>
      <c r="L33" s="17">
        <v>7</v>
      </c>
      <c r="M33" s="17">
        <v>8</v>
      </c>
      <c r="N33" s="17">
        <v>9</v>
      </c>
      <c r="O33" s="17">
        <v>10</v>
      </c>
      <c r="P33" s="17">
        <v>11</v>
      </c>
    </row>
    <row r="34" spans="1:16" ht="15.75">
      <c r="A34" s="17">
        <v>1</v>
      </c>
      <c r="B34" s="108" t="s">
        <v>36</v>
      </c>
      <c r="C34" s="108"/>
      <c r="D34" s="108"/>
      <c r="E34" s="108"/>
      <c r="F34" s="108"/>
      <c r="G34" s="108"/>
      <c r="H34" s="19">
        <v>64764901</v>
      </c>
      <c r="I34" s="19"/>
      <c r="J34" s="19">
        <f>H34+I34</f>
        <v>64764901</v>
      </c>
      <c r="K34" s="19">
        <v>62929824.35</v>
      </c>
      <c r="L34" s="19"/>
      <c r="M34" s="19">
        <f>K34+L34</f>
        <v>62929824.35</v>
      </c>
      <c r="N34" s="19">
        <f>K34-H34</f>
        <v>-1835076.6499999985</v>
      </c>
      <c r="O34" s="19">
        <f>L34-I34</f>
        <v>0</v>
      </c>
      <c r="P34" s="19">
        <f>N34+O34</f>
        <v>-1835076.6499999985</v>
      </c>
    </row>
    <row r="35" spans="1:16" ht="15.75">
      <c r="A35" s="17">
        <v>2</v>
      </c>
      <c r="B35" s="108" t="s">
        <v>37</v>
      </c>
      <c r="C35" s="108"/>
      <c r="D35" s="108"/>
      <c r="E35" s="108"/>
      <c r="F35" s="108"/>
      <c r="G35" s="108"/>
      <c r="H35" s="19"/>
      <c r="I35" s="19">
        <v>14249610</v>
      </c>
      <c r="J35" s="19">
        <f>H35+I35</f>
        <v>14249610</v>
      </c>
      <c r="K35" s="19"/>
      <c r="L35" s="19">
        <v>11549226.22</v>
      </c>
      <c r="M35" s="19">
        <f>K35+L35</f>
        <v>11549226.22</v>
      </c>
      <c r="N35" s="19">
        <f>K35-H35</f>
        <v>0</v>
      </c>
      <c r="O35" s="19">
        <f>L35-I35</f>
        <v>-2700383.7799999993</v>
      </c>
      <c r="P35" s="19">
        <f>N35+O35</f>
        <v>-2700383.7799999993</v>
      </c>
    </row>
    <row r="36" spans="1:18" ht="20.25" customHeight="1">
      <c r="A36" s="104" t="s">
        <v>38</v>
      </c>
      <c r="B36" s="104"/>
      <c r="C36" s="104"/>
      <c r="D36" s="104"/>
      <c r="E36" s="104"/>
      <c r="F36" s="104"/>
      <c r="G36" s="104"/>
      <c r="H36" s="19">
        <f>H34</f>
        <v>64764901</v>
      </c>
      <c r="I36" s="19">
        <f aca="true" t="shared" si="0" ref="I36:P36">I34</f>
        <v>0</v>
      </c>
      <c r="J36" s="19">
        <f t="shared" si="0"/>
        <v>64764901</v>
      </c>
      <c r="K36" s="19">
        <f t="shared" si="0"/>
        <v>62929824.35</v>
      </c>
      <c r="L36" s="19">
        <f t="shared" si="0"/>
        <v>0</v>
      </c>
      <c r="M36" s="19">
        <f t="shared" si="0"/>
        <v>62929824.35</v>
      </c>
      <c r="N36" s="19">
        <f t="shared" si="0"/>
        <v>-1835076.6499999985</v>
      </c>
      <c r="O36" s="19">
        <f t="shared" si="0"/>
        <v>0</v>
      </c>
      <c r="P36" s="19">
        <f t="shared" si="0"/>
        <v>-1835076.6499999985</v>
      </c>
      <c r="Q36" s="37"/>
      <c r="R36" s="38"/>
    </row>
    <row r="37" spans="1:18" ht="37.5" customHeight="1">
      <c r="A37" s="195" t="s">
        <v>187</v>
      </c>
      <c r="B37" s="195"/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37"/>
      <c r="R37" s="38"/>
    </row>
    <row r="38" spans="1:16" ht="20.25" customHeight="1">
      <c r="A38" s="196"/>
      <c r="B38" s="196"/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</row>
    <row r="39" spans="1:18" s="1" customFormat="1" ht="15.75">
      <c r="A39" s="9" t="s">
        <v>39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R39" s="39"/>
    </row>
    <row r="40" spans="1:18" s="1" customFormat="1" ht="16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29" t="s">
        <v>28</v>
      </c>
      <c r="R40" s="39"/>
    </row>
    <row r="41" spans="1:18" s="1" customFormat="1" ht="16.5" customHeight="1">
      <c r="A41" s="121" t="s">
        <v>14</v>
      </c>
      <c r="B41" s="104" t="s">
        <v>40</v>
      </c>
      <c r="C41" s="104"/>
      <c r="D41" s="104"/>
      <c r="E41" s="104"/>
      <c r="F41" s="104"/>
      <c r="G41" s="104"/>
      <c r="H41" s="197" t="s">
        <v>30</v>
      </c>
      <c r="I41" s="197"/>
      <c r="J41" s="197"/>
      <c r="K41" s="191" t="s">
        <v>31</v>
      </c>
      <c r="L41" s="191"/>
      <c r="M41" s="191"/>
      <c r="N41" s="191" t="s">
        <v>32</v>
      </c>
      <c r="O41" s="191"/>
      <c r="P41" s="191"/>
      <c r="R41" s="39"/>
    </row>
    <row r="42" spans="1:18" s="1" customFormat="1" ht="16.5" customHeight="1">
      <c r="A42" s="122"/>
      <c r="B42" s="104"/>
      <c r="C42" s="104"/>
      <c r="D42" s="104"/>
      <c r="E42" s="104"/>
      <c r="F42" s="104"/>
      <c r="G42" s="104"/>
      <c r="H42" s="102" t="s">
        <v>33</v>
      </c>
      <c r="I42" s="99" t="s">
        <v>34</v>
      </c>
      <c r="J42" s="99" t="s">
        <v>35</v>
      </c>
      <c r="K42" s="99" t="s">
        <v>33</v>
      </c>
      <c r="L42" s="99" t="s">
        <v>34</v>
      </c>
      <c r="M42" s="99" t="s">
        <v>35</v>
      </c>
      <c r="N42" s="99" t="s">
        <v>33</v>
      </c>
      <c r="O42" s="99" t="s">
        <v>34</v>
      </c>
      <c r="P42" s="99" t="s">
        <v>35</v>
      </c>
      <c r="R42" s="39"/>
    </row>
    <row r="43" spans="1:18" s="1" customFormat="1" ht="16.5" customHeight="1">
      <c r="A43" s="123"/>
      <c r="B43" s="104"/>
      <c r="C43" s="104"/>
      <c r="D43" s="104"/>
      <c r="E43" s="104"/>
      <c r="F43" s="104"/>
      <c r="G43" s="104"/>
      <c r="H43" s="102"/>
      <c r="I43" s="99"/>
      <c r="J43" s="99"/>
      <c r="K43" s="99"/>
      <c r="L43" s="99"/>
      <c r="M43" s="99"/>
      <c r="N43" s="99"/>
      <c r="O43" s="99"/>
      <c r="P43" s="99"/>
      <c r="R43" s="39"/>
    </row>
    <row r="44" spans="1:18" s="1" customFormat="1" ht="16.5" customHeight="1">
      <c r="A44" s="18">
        <v>1</v>
      </c>
      <c r="B44" s="105">
        <v>2</v>
      </c>
      <c r="C44" s="106"/>
      <c r="D44" s="106"/>
      <c r="E44" s="106"/>
      <c r="F44" s="106"/>
      <c r="G44" s="107"/>
      <c r="H44" s="17">
        <v>3</v>
      </c>
      <c r="I44" s="17">
        <v>4</v>
      </c>
      <c r="J44" s="17">
        <v>5</v>
      </c>
      <c r="K44" s="17">
        <v>6</v>
      </c>
      <c r="L44" s="17">
        <v>7</v>
      </c>
      <c r="M44" s="17">
        <v>8</v>
      </c>
      <c r="N44" s="17">
        <v>9</v>
      </c>
      <c r="O44" s="17">
        <v>10</v>
      </c>
      <c r="P44" s="17">
        <v>11</v>
      </c>
      <c r="R44" s="39"/>
    </row>
    <row r="45" spans="1:18" s="1" customFormat="1" ht="15.75" customHeight="1">
      <c r="A45" s="17"/>
      <c r="B45" s="108"/>
      <c r="C45" s="108"/>
      <c r="D45" s="108"/>
      <c r="E45" s="108"/>
      <c r="F45" s="108"/>
      <c r="G45" s="108"/>
      <c r="H45" s="20"/>
      <c r="I45" s="20"/>
      <c r="J45" s="20"/>
      <c r="K45" s="20"/>
      <c r="L45" s="20"/>
      <c r="M45" s="20"/>
      <c r="N45" s="20"/>
      <c r="O45" s="20"/>
      <c r="P45" s="20"/>
      <c r="Q45" s="40"/>
      <c r="R45" s="39"/>
    </row>
    <row r="46" spans="1:18" s="1" customFormat="1" ht="18.75">
      <c r="A46" s="104" t="s">
        <v>38</v>
      </c>
      <c r="B46" s="104"/>
      <c r="C46" s="104"/>
      <c r="D46" s="104"/>
      <c r="E46" s="104"/>
      <c r="F46" s="104"/>
      <c r="G46" s="104"/>
      <c r="H46" s="20"/>
      <c r="I46" s="20"/>
      <c r="J46" s="20"/>
      <c r="K46" s="20"/>
      <c r="L46" s="20"/>
      <c r="M46" s="30"/>
      <c r="N46" s="20"/>
      <c r="O46" s="20"/>
      <c r="P46" s="20"/>
      <c r="Q46" s="40"/>
      <c r="R46" s="39"/>
    </row>
    <row r="47" spans="1:18" s="1" customFormat="1" ht="15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41"/>
      <c r="R47" s="39"/>
    </row>
    <row r="48" spans="1:17" ht="15.75">
      <c r="A48" s="9" t="s">
        <v>41</v>
      </c>
      <c r="B48" s="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37"/>
    </row>
    <row r="49" spans="1:16" ht="15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31"/>
    </row>
    <row r="50" spans="1:17" ht="45.75" customHeight="1">
      <c r="A50" s="103" t="s">
        <v>14</v>
      </c>
      <c r="B50" s="103" t="s">
        <v>42</v>
      </c>
      <c r="C50" s="103"/>
      <c r="D50" s="103"/>
      <c r="E50" s="103"/>
      <c r="F50" s="103" t="s">
        <v>43</v>
      </c>
      <c r="G50" s="103" t="s">
        <v>44</v>
      </c>
      <c r="H50" s="103"/>
      <c r="I50" s="103" t="s">
        <v>30</v>
      </c>
      <c r="J50" s="103"/>
      <c r="K50" s="103"/>
      <c r="L50" s="194" t="s">
        <v>45</v>
      </c>
      <c r="M50" s="194"/>
      <c r="N50" s="194"/>
      <c r="O50" s="103" t="s">
        <v>32</v>
      </c>
      <c r="P50" s="103"/>
      <c r="Q50" s="103"/>
    </row>
    <row r="51" spans="1:17" ht="45.75" customHeight="1">
      <c r="A51" s="103"/>
      <c r="B51" s="103"/>
      <c r="C51" s="103"/>
      <c r="D51" s="103"/>
      <c r="E51" s="103"/>
      <c r="F51" s="103"/>
      <c r="G51" s="103"/>
      <c r="H51" s="103"/>
      <c r="I51" s="22" t="s">
        <v>33</v>
      </c>
      <c r="J51" s="22" t="s">
        <v>34</v>
      </c>
      <c r="K51" s="22" t="s">
        <v>35</v>
      </c>
      <c r="L51" s="22" t="s">
        <v>33</v>
      </c>
      <c r="M51" s="22" t="s">
        <v>34</v>
      </c>
      <c r="N51" s="22" t="s">
        <v>35</v>
      </c>
      <c r="O51" s="22" t="s">
        <v>33</v>
      </c>
      <c r="P51" s="22" t="s">
        <v>34</v>
      </c>
      <c r="Q51" s="22" t="s">
        <v>35</v>
      </c>
    </row>
    <row r="52" spans="1:17" ht="15.75">
      <c r="A52" s="22">
        <v>1</v>
      </c>
      <c r="B52" s="103">
        <v>2</v>
      </c>
      <c r="C52" s="103"/>
      <c r="D52" s="103"/>
      <c r="E52" s="103"/>
      <c r="F52" s="22">
        <v>3</v>
      </c>
      <c r="G52" s="103">
        <v>4</v>
      </c>
      <c r="H52" s="103"/>
      <c r="I52" s="22">
        <v>5</v>
      </c>
      <c r="J52" s="22">
        <v>6</v>
      </c>
      <c r="K52" s="22">
        <v>7</v>
      </c>
      <c r="L52" s="22">
        <v>8</v>
      </c>
      <c r="M52" s="22">
        <v>9</v>
      </c>
      <c r="N52" s="22">
        <v>10</v>
      </c>
      <c r="O52" s="22">
        <v>11</v>
      </c>
      <c r="P52" s="22">
        <v>12</v>
      </c>
      <c r="Q52" s="22">
        <v>13</v>
      </c>
    </row>
    <row r="53" spans="1:17" ht="22.5" customHeight="1">
      <c r="A53" s="23">
        <v>1</v>
      </c>
      <c r="B53" s="192" t="s">
        <v>46</v>
      </c>
      <c r="C53" s="192"/>
      <c r="D53" s="192"/>
      <c r="E53" s="192"/>
      <c r="F53" s="24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</row>
    <row r="54" spans="1:17" ht="39" customHeight="1">
      <c r="A54" s="25" t="s">
        <v>47</v>
      </c>
      <c r="B54" s="151" t="s">
        <v>48</v>
      </c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</row>
    <row r="55" spans="1:17" ht="15.75">
      <c r="A55" s="26" t="s">
        <v>49</v>
      </c>
      <c r="B55" s="154" t="s">
        <v>50</v>
      </c>
      <c r="C55" s="170"/>
      <c r="D55" s="170"/>
      <c r="E55" s="171"/>
      <c r="F55" s="17" t="s">
        <v>51</v>
      </c>
      <c r="G55" s="127" t="s">
        <v>52</v>
      </c>
      <c r="H55" s="128"/>
      <c r="I55" s="32">
        <v>1</v>
      </c>
      <c r="J55" s="32" t="s">
        <v>53</v>
      </c>
      <c r="K55" s="32">
        <f aca="true" t="shared" si="1" ref="K55:K90">I55</f>
        <v>1</v>
      </c>
      <c r="L55" s="32">
        <v>1</v>
      </c>
      <c r="M55" s="32" t="s">
        <v>53</v>
      </c>
      <c r="N55" s="32">
        <f aca="true" t="shared" si="2" ref="N55:N90">L55</f>
        <v>1</v>
      </c>
      <c r="O55" s="32">
        <f aca="true" t="shared" si="3" ref="O55:O90">L55-I55</f>
        <v>0</v>
      </c>
      <c r="P55" s="32" t="s">
        <v>53</v>
      </c>
      <c r="Q55" s="32">
        <f aca="true" t="shared" si="4" ref="Q55:Q90">O55</f>
        <v>0</v>
      </c>
    </row>
    <row r="56" spans="1:17" ht="15.75">
      <c r="A56" s="26" t="s">
        <v>54</v>
      </c>
      <c r="B56" s="154" t="s">
        <v>55</v>
      </c>
      <c r="C56" s="170"/>
      <c r="D56" s="170"/>
      <c r="E56" s="171"/>
      <c r="F56" s="17" t="s">
        <v>51</v>
      </c>
      <c r="G56" s="127" t="s">
        <v>52</v>
      </c>
      <c r="H56" s="128"/>
      <c r="I56" s="33">
        <v>1338</v>
      </c>
      <c r="J56" s="34" t="s">
        <v>53</v>
      </c>
      <c r="K56" s="33">
        <f t="shared" si="1"/>
        <v>1338</v>
      </c>
      <c r="L56" s="35">
        <v>1406.25</v>
      </c>
      <c r="M56" s="34" t="s">
        <v>53</v>
      </c>
      <c r="N56" s="35">
        <f t="shared" si="2"/>
        <v>1406.25</v>
      </c>
      <c r="O56" s="35">
        <f t="shared" si="3"/>
        <v>68.25</v>
      </c>
      <c r="P56" s="35" t="s">
        <v>53</v>
      </c>
      <c r="Q56" s="35">
        <f t="shared" si="4"/>
        <v>68.25</v>
      </c>
    </row>
    <row r="57" spans="1:17" ht="15.75">
      <c r="A57" s="26"/>
      <c r="B57" s="154" t="s">
        <v>56</v>
      </c>
      <c r="C57" s="170"/>
      <c r="D57" s="170"/>
      <c r="E57" s="171"/>
      <c r="F57" s="17" t="s">
        <v>51</v>
      </c>
      <c r="G57" s="127" t="s">
        <v>52</v>
      </c>
      <c r="H57" s="128"/>
      <c r="I57" s="33">
        <v>183</v>
      </c>
      <c r="J57" s="34" t="s">
        <v>53</v>
      </c>
      <c r="K57" s="33">
        <f t="shared" si="1"/>
        <v>183</v>
      </c>
      <c r="L57" s="33">
        <v>196</v>
      </c>
      <c r="M57" s="34" t="s">
        <v>53</v>
      </c>
      <c r="N57" s="35">
        <f t="shared" si="2"/>
        <v>196</v>
      </c>
      <c r="O57" s="32">
        <f t="shared" si="3"/>
        <v>13</v>
      </c>
      <c r="P57" s="34" t="s">
        <v>53</v>
      </c>
      <c r="Q57" s="32">
        <f t="shared" si="4"/>
        <v>13</v>
      </c>
    </row>
    <row r="58" spans="1:17" ht="15.75">
      <c r="A58" s="26"/>
      <c r="B58" s="154" t="s">
        <v>57</v>
      </c>
      <c r="C58" s="170"/>
      <c r="D58" s="170"/>
      <c r="E58" s="171"/>
      <c r="F58" s="17" t="s">
        <v>51</v>
      </c>
      <c r="G58" s="127" t="s">
        <v>52</v>
      </c>
      <c r="H58" s="128"/>
      <c r="I58" s="33">
        <v>1155</v>
      </c>
      <c r="J58" s="34" t="s">
        <v>53</v>
      </c>
      <c r="K58" s="33">
        <f t="shared" si="1"/>
        <v>1155</v>
      </c>
      <c r="L58" s="35">
        <v>1210.25</v>
      </c>
      <c r="M58" s="34" t="s">
        <v>53</v>
      </c>
      <c r="N58" s="35">
        <f t="shared" si="2"/>
        <v>1210.25</v>
      </c>
      <c r="O58" s="32">
        <f t="shared" si="3"/>
        <v>55.25</v>
      </c>
      <c r="P58" s="34" t="s">
        <v>53</v>
      </c>
      <c r="Q58" s="32">
        <f t="shared" si="4"/>
        <v>55.25</v>
      </c>
    </row>
    <row r="59" spans="1:17" ht="15.75">
      <c r="A59" s="26"/>
      <c r="B59" s="154" t="s">
        <v>58</v>
      </c>
      <c r="C59" s="170"/>
      <c r="D59" s="170"/>
      <c r="E59" s="171"/>
      <c r="F59" s="17" t="s">
        <v>51</v>
      </c>
      <c r="G59" s="127" t="s">
        <v>52</v>
      </c>
      <c r="H59" s="128"/>
      <c r="I59" s="33">
        <v>59</v>
      </c>
      <c r="J59" s="34" t="s">
        <v>53</v>
      </c>
      <c r="K59" s="33">
        <f t="shared" si="1"/>
        <v>59</v>
      </c>
      <c r="L59" s="33">
        <v>71</v>
      </c>
      <c r="M59" s="34" t="s">
        <v>53</v>
      </c>
      <c r="N59" s="33">
        <f t="shared" si="2"/>
        <v>71</v>
      </c>
      <c r="O59" s="32">
        <f t="shared" si="3"/>
        <v>12</v>
      </c>
      <c r="P59" s="34" t="s">
        <v>53</v>
      </c>
      <c r="Q59" s="32">
        <f t="shared" si="4"/>
        <v>12</v>
      </c>
    </row>
    <row r="60" spans="1:17" ht="15.75">
      <c r="A60" s="26" t="s">
        <v>59</v>
      </c>
      <c r="B60" s="154" t="s">
        <v>60</v>
      </c>
      <c r="C60" s="170"/>
      <c r="D60" s="170"/>
      <c r="E60" s="171"/>
      <c r="F60" s="17"/>
      <c r="G60" s="127"/>
      <c r="H60" s="128"/>
      <c r="I60" s="33"/>
      <c r="J60" s="34" t="s">
        <v>53</v>
      </c>
      <c r="K60" s="33"/>
      <c r="L60" s="33"/>
      <c r="M60" s="34" t="s">
        <v>53</v>
      </c>
      <c r="N60" s="33">
        <f t="shared" si="2"/>
        <v>0</v>
      </c>
      <c r="O60" s="32">
        <f t="shared" si="3"/>
        <v>0</v>
      </c>
      <c r="P60" s="34" t="s">
        <v>53</v>
      </c>
      <c r="Q60" s="32">
        <f t="shared" si="4"/>
        <v>0</v>
      </c>
    </row>
    <row r="61" spans="1:17" ht="15.75">
      <c r="A61" s="26"/>
      <c r="B61" s="154" t="s">
        <v>61</v>
      </c>
      <c r="C61" s="170"/>
      <c r="D61" s="170"/>
      <c r="E61" s="171"/>
      <c r="F61" s="17" t="s">
        <v>51</v>
      </c>
      <c r="G61" s="127" t="s">
        <v>52</v>
      </c>
      <c r="H61" s="128"/>
      <c r="I61" s="33">
        <v>15</v>
      </c>
      <c r="J61" s="34" t="s">
        <v>53</v>
      </c>
      <c r="K61" s="33">
        <f t="shared" si="1"/>
        <v>15</v>
      </c>
      <c r="L61" s="33">
        <v>15</v>
      </c>
      <c r="M61" s="34" t="s">
        <v>53</v>
      </c>
      <c r="N61" s="33">
        <f t="shared" si="2"/>
        <v>15</v>
      </c>
      <c r="O61" s="32">
        <f t="shared" si="3"/>
        <v>0</v>
      </c>
      <c r="P61" s="34" t="s">
        <v>53</v>
      </c>
      <c r="Q61" s="32">
        <f t="shared" si="4"/>
        <v>0</v>
      </c>
    </row>
    <row r="62" spans="1:17" ht="15.75">
      <c r="A62" s="26"/>
      <c r="B62" s="154" t="s">
        <v>56</v>
      </c>
      <c r="C62" s="170"/>
      <c r="D62" s="170"/>
      <c r="E62" s="171"/>
      <c r="F62" s="17" t="s">
        <v>51</v>
      </c>
      <c r="G62" s="127" t="s">
        <v>52</v>
      </c>
      <c r="H62" s="128"/>
      <c r="I62" s="33">
        <v>8</v>
      </c>
      <c r="J62" s="34" t="s">
        <v>53</v>
      </c>
      <c r="K62" s="33">
        <f t="shared" si="1"/>
        <v>8</v>
      </c>
      <c r="L62" s="33">
        <v>8</v>
      </c>
      <c r="M62" s="34" t="s">
        <v>53</v>
      </c>
      <c r="N62" s="33">
        <f t="shared" si="2"/>
        <v>8</v>
      </c>
      <c r="O62" s="32">
        <f t="shared" si="3"/>
        <v>0</v>
      </c>
      <c r="P62" s="34" t="s">
        <v>53</v>
      </c>
      <c r="Q62" s="32">
        <f t="shared" si="4"/>
        <v>0</v>
      </c>
    </row>
    <row r="63" spans="1:17" ht="15.75">
      <c r="A63" s="26"/>
      <c r="B63" s="154" t="s">
        <v>57</v>
      </c>
      <c r="C63" s="170"/>
      <c r="D63" s="170"/>
      <c r="E63" s="171"/>
      <c r="F63" s="17" t="s">
        <v>51</v>
      </c>
      <c r="G63" s="127" t="s">
        <v>52</v>
      </c>
      <c r="H63" s="128"/>
      <c r="I63" s="33">
        <v>7</v>
      </c>
      <c r="J63" s="34" t="s">
        <v>53</v>
      </c>
      <c r="K63" s="33">
        <f t="shared" si="1"/>
        <v>7</v>
      </c>
      <c r="L63" s="33">
        <v>7</v>
      </c>
      <c r="M63" s="34" t="s">
        <v>53</v>
      </c>
      <c r="N63" s="33">
        <f t="shared" si="2"/>
        <v>7</v>
      </c>
      <c r="O63" s="32">
        <f t="shared" si="3"/>
        <v>0</v>
      </c>
      <c r="P63" s="34" t="s">
        <v>53</v>
      </c>
      <c r="Q63" s="32">
        <f t="shared" si="4"/>
        <v>0</v>
      </c>
    </row>
    <row r="64" spans="1:17" ht="15.75">
      <c r="A64" s="26"/>
      <c r="B64" s="154" t="s">
        <v>62</v>
      </c>
      <c r="C64" s="170"/>
      <c r="D64" s="170"/>
      <c r="E64" s="171"/>
      <c r="F64" s="17" t="s">
        <v>51</v>
      </c>
      <c r="G64" s="127" t="s">
        <v>52</v>
      </c>
      <c r="H64" s="128"/>
      <c r="I64" s="35">
        <v>305.5</v>
      </c>
      <c r="J64" s="35" t="s">
        <v>53</v>
      </c>
      <c r="K64" s="35">
        <f t="shared" si="1"/>
        <v>305.5</v>
      </c>
      <c r="L64" s="33">
        <v>317</v>
      </c>
      <c r="M64" s="35" t="s">
        <v>53</v>
      </c>
      <c r="N64" s="33">
        <f t="shared" si="2"/>
        <v>317</v>
      </c>
      <c r="O64" s="32">
        <f t="shared" si="3"/>
        <v>11.5</v>
      </c>
      <c r="P64" s="35" t="s">
        <v>53</v>
      </c>
      <c r="Q64" s="32">
        <f t="shared" si="4"/>
        <v>11.5</v>
      </c>
    </row>
    <row r="65" spans="1:17" ht="15.75">
      <c r="A65" s="26"/>
      <c r="B65" s="154" t="s">
        <v>56</v>
      </c>
      <c r="C65" s="170"/>
      <c r="D65" s="170"/>
      <c r="E65" s="171"/>
      <c r="F65" s="17" t="s">
        <v>51</v>
      </c>
      <c r="G65" s="127" t="s">
        <v>52</v>
      </c>
      <c r="H65" s="128"/>
      <c r="I65" s="35">
        <v>122.5</v>
      </c>
      <c r="J65" s="35" t="s">
        <v>53</v>
      </c>
      <c r="K65" s="35">
        <f t="shared" si="1"/>
        <v>122.5</v>
      </c>
      <c r="L65" s="33">
        <v>127</v>
      </c>
      <c r="M65" s="35" t="s">
        <v>53</v>
      </c>
      <c r="N65" s="33">
        <f t="shared" si="2"/>
        <v>127</v>
      </c>
      <c r="O65" s="32">
        <f t="shared" si="3"/>
        <v>4.5</v>
      </c>
      <c r="P65" s="35" t="s">
        <v>53</v>
      </c>
      <c r="Q65" s="32">
        <f t="shared" si="4"/>
        <v>4.5</v>
      </c>
    </row>
    <row r="66" spans="1:17" ht="15.75">
      <c r="A66" s="26"/>
      <c r="B66" s="154" t="s">
        <v>57</v>
      </c>
      <c r="C66" s="170"/>
      <c r="D66" s="170"/>
      <c r="E66" s="171"/>
      <c r="F66" s="17" t="s">
        <v>51</v>
      </c>
      <c r="G66" s="127" t="s">
        <v>52</v>
      </c>
      <c r="H66" s="128"/>
      <c r="I66" s="35">
        <v>183</v>
      </c>
      <c r="J66" s="35" t="s">
        <v>53</v>
      </c>
      <c r="K66" s="35">
        <f t="shared" si="1"/>
        <v>183</v>
      </c>
      <c r="L66" s="33">
        <v>190</v>
      </c>
      <c r="M66" s="35" t="s">
        <v>53</v>
      </c>
      <c r="N66" s="33">
        <f t="shared" si="2"/>
        <v>190</v>
      </c>
      <c r="O66" s="32">
        <f t="shared" si="3"/>
        <v>7</v>
      </c>
      <c r="P66" s="35" t="s">
        <v>53</v>
      </c>
      <c r="Q66" s="32">
        <f t="shared" si="4"/>
        <v>7</v>
      </c>
    </row>
    <row r="67" spans="1:17" ht="15.75">
      <c r="A67" s="26" t="s">
        <v>63</v>
      </c>
      <c r="B67" s="154" t="s">
        <v>188</v>
      </c>
      <c r="C67" s="170"/>
      <c r="D67" s="170"/>
      <c r="E67" s="171"/>
      <c r="F67" s="17" t="s">
        <v>51</v>
      </c>
      <c r="G67" s="127" t="s">
        <v>52</v>
      </c>
      <c r="H67" s="128"/>
      <c r="I67" s="32">
        <v>608</v>
      </c>
      <c r="J67" s="32" t="s">
        <v>53</v>
      </c>
      <c r="K67" s="32">
        <f t="shared" si="1"/>
        <v>608</v>
      </c>
      <c r="L67" s="32">
        <v>611</v>
      </c>
      <c r="M67" s="32" t="s">
        <v>53</v>
      </c>
      <c r="N67" s="32">
        <f t="shared" si="2"/>
        <v>611</v>
      </c>
      <c r="O67" s="32">
        <f t="shared" si="3"/>
        <v>3</v>
      </c>
      <c r="P67" s="32" t="s">
        <v>53</v>
      </c>
      <c r="Q67" s="32">
        <f t="shared" si="4"/>
        <v>3</v>
      </c>
    </row>
    <row r="68" spans="1:17" ht="15.75">
      <c r="A68" s="26" t="s">
        <v>64</v>
      </c>
      <c r="B68" s="154" t="s">
        <v>189</v>
      </c>
      <c r="C68" s="170"/>
      <c r="D68" s="170"/>
      <c r="E68" s="171"/>
      <c r="F68" s="17" t="s">
        <v>51</v>
      </c>
      <c r="G68" s="127" t="s">
        <v>52</v>
      </c>
      <c r="H68" s="128"/>
      <c r="I68" s="32">
        <v>125</v>
      </c>
      <c r="J68" s="32" t="s">
        <v>53</v>
      </c>
      <c r="K68" s="32">
        <f t="shared" si="1"/>
        <v>125</v>
      </c>
      <c r="L68" s="32">
        <v>30</v>
      </c>
      <c r="M68" s="32" t="s">
        <v>53</v>
      </c>
      <c r="N68" s="32">
        <f t="shared" si="2"/>
        <v>30</v>
      </c>
      <c r="O68" s="32">
        <f t="shared" si="3"/>
        <v>-95</v>
      </c>
      <c r="P68" s="32" t="s">
        <v>53</v>
      </c>
      <c r="Q68" s="32">
        <f t="shared" si="4"/>
        <v>-95</v>
      </c>
    </row>
    <row r="69" spans="1:17" ht="51" customHeight="1">
      <c r="A69" s="26" t="s">
        <v>65</v>
      </c>
      <c r="B69" s="154" t="s">
        <v>66</v>
      </c>
      <c r="C69" s="170"/>
      <c r="D69" s="170"/>
      <c r="E69" s="171"/>
      <c r="F69" s="17" t="s">
        <v>67</v>
      </c>
      <c r="G69" s="127" t="s">
        <v>68</v>
      </c>
      <c r="H69" s="128"/>
      <c r="I69" s="35">
        <v>64764901</v>
      </c>
      <c r="J69" s="35" t="s">
        <v>53</v>
      </c>
      <c r="K69" s="35">
        <f t="shared" si="1"/>
        <v>64764901</v>
      </c>
      <c r="L69" s="35">
        <v>62929824.35</v>
      </c>
      <c r="M69" s="35" t="s">
        <v>53</v>
      </c>
      <c r="N69" s="35">
        <f t="shared" si="2"/>
        <v>62929824.35</v>
      </c>
      <c r="O69" s="35">
        <f t="shared" si="3"/>
        <v>-1835076.6499999985</v>
      </c>
      <c r="P69" s="35" t="s">
        <v>53</v>
      </c>
      <c r="Q69" s="35">
        <f t="shared" si="4"/>
        <v>-1835076.6499999985</v>
      </c>
    </row>
    <row r="70" spans="1:17" ht="36.75" customHeight="1">
      <c r="A70" s="26" t="s">
        <v>69</v>
      </c>
      <c r="B70" s="154" t="s">
        <v>70</v>
      </c>
      <c r="C70" s="170"/>
      <c r="D70" s="170"/>
      <c r="E70" s="171"/>
      <c r="F70" s="17" t="s">
        <v>67</v>
      </c>
      <c r="G70" s="127" t="s">
        <v>68</v>
      </c>
      <c r="H70" s="128"/>
      <c r="I70" s="35">
        <v>35631548</v>
      </c>
      <c r="J70" s="35" t="s">
        <v>53</v>
      </c>
      <c r="K70" s="35">
        <f t="shared" si="1"/>
        <v>35631548</v>
      </c>
      <c r="L70" s="35">
        <v>35631533.55</v>
      </c>
      <c r="M70" s="35" t="s">
        <v>53</v>
      </c>
      <c r="N70" s="35">
        <f t="shared" si="2"/>
        <v>35631533.55</v>
      </c>
      <c r="O70" s="35">
        <f t="shared" si="3"/>
        <v>-14.450000002980232</v>
      </c>
      <c r="P70" s="35" t="s">
        <v>53</v>
      </c>
      <c r="Q70" s="35">
        <f t="shared" si="4"/>
        <v>-14.450000002980232</v>
      </c>
    </row>
    <row r="71" spans="1:17" ht="15.75">
      <c r="A71" s="26"/>
      <c r="B71" s="154" t="s">
        <v>56</v>
      </c>
      <c r="C71" s="170"/>
      <c r="D71" s="170"/>
      <c r="E71" s="171"/>
      <c r="F71" s="17" t="s">
        <v>67</v>
      </c>
      <c r="G71" s="127" t="s">
        <v>68</v>
      </c>
      <c r="H71" s="128"/>
      <c r="I71" s="35">
        <v>7211220</v>
      </c>
      <c r="J71" s="35" t="s">
        <v>53</v>
      </c>
      <c r="K71" s="35">
        <f t="shared" si="1"/>
        <v>7211220</v>
      </c>
      <c r="L71" s="35">
        <v>7211220</v>
      </c>
      <c r="M71" s="35" t="s">
        <v>53</v>
      </c>
      <c r="N71" s="35">
        <f t="shared" si="2"/>
        <v>7211220</v>
      </c>
      <c r="O71" s="35">
        <f t="shared" si="3"/>
        <v>0</v>
      </c>
      <c r="P71" s="35" t="s">
        <v>53</v>
      </c>
      <c r="Q71" s="35">
        <f t="shared" si="4"/>
        <v>0</v>
      </c>
    </row>
    <row r="72" spans="1:17" ht="15.75">
      <c r="A72" s="26"/>
      <c r="B72" s="154" t="s">
        <v>57</v>
      </c>
      <c r="C72" s="170"/>
      <c r="D72" s="170"/>
      <c r="E72" s="171"/>
      <c r="F72" s="17" t="s">
        <v>67</v>
      </c>
      <c r="G72" s="127" t="s">
        <v>68</v>
      </c>
      <c r="H72" s="128"/>
      <c r="I72" s="35">
        <v>28420328</v>
      </c>
      <c r="J72" s="35" t="s">
        <v>53</v>
      </c>
      <c r="K72" s="35">
        <f t="shared" si="1"/>
        <v>28420328</v>
      </c>
      <c r="L72" s="35">
        <v>28420328</v>
      </c>
      <c r="M72" s="35" t="s">
        <v>53</v>
      </c>
      <c r="N72" s="35">
        <f t="shared" si="2"/>
        <v>28420328</v>
      </c>
      <c r="O72" s="35">
        <f t="shared" si="3"/>
        <v>0</v>
      </c>
      <c r="P72" s="35" t="s">
        <v>53</v>
      </c>
      <c r="Q72" s="35">
        <f t="shared" si="4"/>
        <v>0</v>
      </c>
    </row>
    <row r="73" spans="1:17" ht="31.5" customHeight="1">
      <c r="A73" s="26"/>
      <c r="B73" s="154" t="s">
        <v>72</v>
      </c>
      <c r="C73" s="170"/>
      <c r="D73" s="170"/>
      <c r="E73" s="171"/>
      <c r="F73" s="17" t="s">
        <v>67</v>
      </c>
      <c r="G73" s="127" t="s">
        <v>68</v>
      </c>
      <c r="H73" s="128"/>
      <c r="I73" s="35">
        <v>4678566</v>
      </c>
      <c r="J73" s="35" t="s">
        <v>53</v>
      </c>
      <c r="K73" s="35">
        <f t="shared" si="1"/>
        <v>4678566</v>
      </c>
      <c r="L73" s="35">
        <v>4678566</v>
      </c>
      <c r="M73" s="35" t="s">
        <v>53</v>
      </c>
      <c r="N73" s="35">
        <f t="shared" si="2"/>
        <v>4678566</v>
      </c>
      <c r="O73" s="35">
        <f t="shared" si="3"/>
        <v>0</v>
      </c>
      <c r="P73" s="35" t="s">
        <v>53</v>
      </c>
      <c r="Q73" s="35">
        <f t="shared" si="4"/>
        <v>0</v>
      </c>
    </row>
    <row r="74" spans="1:17" ht="22.5" customHeight="1">
      <c r="A74" s="26"/>
      <c r="B74" s="154" t="s">
        <v>56</v>
      </c>
      <c r="C74" s="170"/>
      <c r="D74" s="170"/>
      <c r="E74" s="171"/>
      <c r="F74" s="17" t="s">
        <v>67</v>
      </c>
      <c r="G74" s="127" t="s">
        <v>68</v>
      </c>
      <c r="H74" s="128"/>
      <c r="I74" s="35">
        <v>2751944</v>
      </c>
      <c r="J74" s="35" t="s">
        <v>53</v>
      </c>
      <c r="K74" s="35">
        <f t="shared" si="1"/>
        <v>2751944</v>
      </c>
      <c r="L74" s="35">
        <v>2751944</v>
      </c>
      <c r="M74" s="35" t="s">
        <v>53</v>
      </c>
      <c r="N74" s="35">
        <f t="shared" si="2"/>
        <v>2751944</v>
      </c>
      <c r="O74" s="35">
        <f t="shared" si="3"/>
        <v>0</v>
      </c>
      <c r="P74" s="35" t="s">
        <v>53</v>
      </c>
      <c r="Q74" s="35">
        <f t="shared" si="4"/>
        <v>0</v>
      </c>
    </row>
    <row r="75" spans="1:17" ht="22.5" customHeight="1">
      <c r="A75" s="26"/>
      <c r="B75" s="154" t="s">
        <v>57</v>
      </c>
      <c r="C75" s="170"/>
      <c r="D75" s="170"/>
      <c r="E75" s="171"/>
      <c r="F75" s="17" t="s">
        <v>67</v>
      </c>
      <c r="G75" s="127" t="s">
        <v>68</v>
      </c>
      <c r="H75" s="128"/>
      <c r="I75" s="35">
        <v>1926622</v>
      </c>
      <c r="J75" s="35" t="s">
        <v>53</v>
      </c>
      <c r="K75" s="35">
        <f t="shared" si="1"/>
        <v>1926622</v>
      </c>
      <c r="L75" s="35">
        <v>1926622</v>
      </c>
      <c r="M75" s="35" t="s">
        <v>53</v>
      </c>
      <c r="N75" s="35">
        <f t="shared" si="2"/>
        <v>1926622</v>
      </c>
      <c r="O75" s="35">
        <f t="shared" si="3"/>
        <v>0</v>
      </c>
      <c r="P75" s="35" t="s">
        <v>53</v>
      </c>
      <c r="Q75" s="35">
        <f t="shared" si="4"/>
        <v>0</v>
      </c>
    </row>
    <row r="76" spans="1:17" ht="33" customHeight="1">
      <c r="A76" s="26"/>
      <c r="B76" s="154" t="s">
        <v>74</v>
      </c>
      <c r="C76" s="170"/>
      <c r="D76" s="170"/>
      <c r="E76" s="171"/>
      <c r="F76" s="17" t="s">
        <v>67</v>
      </c>
      <c r="G76" s="127" t="s">
        <v>68</v>
      </c>
      <c r="H76" s="128"/>
      <c r="I76" s="35">
        <v>24548270</v>
      </c>
      <c r="J76" s="35" t="s">
        <v>53</v>
      </c>
      <c r="K76" s="35">
        <f t="shared" si="1"/>
        <v>24548270</v>
      </c>
      <c r="L76" s="35">
        <v>24548270</v>
      </c>
      <c r="M76" s="35" t="s">
        <v>53</v>
      </c>
      <c r="N76" s="35">
        <f t="shared" si="2"/>
        <v>24548270</v>
      </c>
      <c r="O76" s="35">
        <f t="shared" si="3"/>
        <v>0</v>
      </c>
      <c r="P76" s="35" t="s">
        <v>53</v>
      </c>
      <c r="Q76" s="35">
        <f t="shared" si="4"/>
        <v>0</v>
      </c>
    </row>
    <row r="77" spans="1:17" ht="15.75">
      <c r="A77" s="26"/>
      <c r="B77" s="154" t="s">
        <v>56</v>
      </c>
      <c r="C77" s="170"/>
      <c r="D77" s="170"/>
      <c r="E77" s="171"/>
      <c r="F77" s="17" t="s">
        <v>67</v>
      </c>
      <c r="G77" s="127" t="s">
        <v>68</v>
      </c>
      <c r="H77" s="128"/>
      <c r="I77" s="35">
        <v>12518884</v>
      </c>
      <c r="J77" s="35" t="s">
        <v>53</v>
      </c>
      <c r="K77" s="35">
        <f t="shared" si="1"/>
        <v>12518884</v>
      </c>
      <c r="L77" s="35">
        <v>12518884</v>
      </c>
      <c r="M77" s="35" t="s">
        <v>53</v>
      </c>
      <c r="N77" s="35">
        <f t="shared" si="2"/>
        <v>12518884</v>
      </c>
      <c r="O77" s="35">
        <f t="shared" si="3"/>
        <v>0</v>
      </c>
      <c r="P77" s="35" t="s">
        <v>53</v>
      </c>
      <c r="Q77" s="35">
        <f t="shared" si="4"/>
        <v>0</v>
      </c>
    </row>
    <row r="78" spans="1:17" ht="15.75">
      <c r="A78" s="26"/>
      <c r="B78" s="154" t="s">
        <v>57</v>
      </c>
      <c r="C78" s="170"/>
      <c r="D78" s="170"/>
      <c r="E78" s="171"/>
      <c r="F78" s="17" t="s">
        <v>67</v>
      </c>
      <c r="G78" s="127" t="s">
        <v>68</v>
      </c>
      <c r="H78" s="128"/>
      <c r="I78" s="35">
        <v>12029386</v>
      </c>
      <c r="J78" s="35" t="s">
        <v>53</v>
      </c>
      <c r="K78" s="35">
        <f t="shared" si="1"/>
        <v>12029386</v>
      </c>
      <c r="L78" s="35">
        <v>12029386</v>
      </c>
      <c r="M78" s="35" t="s">
        <v>53</v>
      </c>
      <c r="N78" s="35">
        <f t="shared" si="2"/>
        <v>12029386</v>
      </c>
      <c r="O78" s="35">
        <f t="shared" si="3"/>
        <v>0</v>
      </c>
      <c r="P78" s="35" t="s">
        <v>53</v>
      </c>
      <c r="Q78" s="35">
        <f t="shared" si="4"/>
        <v>0</v>
      </c>
    </row>
    <row r="79" spans="1:17" ht="33.75" customHeight="1">
      <c r="A79" s="26" t="s">
        <v>71</v>
      </c>
      <c r="B79" s="154" t="s">
        <v>76</v>
      </c>
      <c r="C79" s="170"/>
      <c r="D79" s="170"/>
      <c r="E79" s="171"/>
      <c r="F79" s="17" t="s">
        <v>67</v>
      </c>
      <c r="G79" s="127" t="s">
        <v>68</v>
      </c>
      <c r="H79" s="128"/>
      <c r="I79" s="35">
        <v>2662500</v>
      </c>
      <c r="J79" s="35" t="s">
        <v>53</v>
      </c>
      <c r="K79" s="35">
        <f t="shared" si="1"/>
        <v>2662500</v>
      </c>
      <c r="L79" s="35">
        <v>1298150.8</v>
      </c>
      <c r="M79" s="35" t="s">
        <v>53</v>
      </c>
      <c r="N79" s="35">
        <f t="shared" si="2"/>
        <v>1298150.8</v>
      </c>
      <c r="O79" s="35">
        <f t="shared" si="3"/>
        <v>-1364349.2</v>
      </c>
      <c r="P79" s="35" t="s">
        <v>53</v>
      </c>
      <c r="Q79" s="35">
        <f t="shared" si="4"/>
        <v>-1364349.2</v>
      </c>
    </row>
    <row r="80" spans="1:17" ht="51.75" customHeight="1">
      <c r="A80" s="26" t="s">
        <v>73</v>
      </c>
      <c r="B80" s="154" t="s">
        <v>78</v>
      </c>
      <c r="C80" s="170"/>
      <c r="D80" s="170"/>
      <c r="E80" s="171"/>
      <c r="F80" s="17" t="s">
        <v>67</v>
      </c>
      <c r="G80" s="127" t="s">
        <v>68</v>
      </c>
      <c r="H80" s="128"/>
      <c r="I80" s="35">
        <v>3400</v>
      </c>
      <c r="J80" s="35" t="s">
        <v>53</v>
      </c>
      <c r="K80" s="35">
        <f t="shared" si="1"/>
        <v>3400</v>
      </c>
      <c r="L80" s="35">
        <v>0</v>
      </c>
      <c r="M80" s="35" t="s">
        <v>53</v>
      </c>
      <c r="N80" s="35">
        <f t="shared" si="2"/>
        <v>0</v>
      </c>
      <c r="O80" s="35">
        <f t="shared" si="3"/>
        <v>-3400</v>
      </c>
      <c r="P80" s="35" t="s">
        <v>53</v>
      </c>
      <c r="Q80" s="35">
        <f t="shared" si="4"/>
        <v>-3400</v>
      </c>
    </row>
    <row r="81" spans="1:17" ht="31.5" customHeight="1">
      <c r="A81" s="26"/>
      <c r="B81" s="154" t="s">
        <v>79</v>
      </c>
      <c r="C81" s="170"/>
      <c r="D81" s="170"/>
      <c r="E81" s="171"/>
      <c r="F81" s="17" t="s">
        <v>67</v>
      </c>
      <c r="G81" s="127" t="s">
        <v>68</v>
      </c>
      <c r="H81" s="128"/>
      <c r="I81" s="35">
        <v>5760109</v>
      </c>
      <c r="J81" s="35" t="s">
        <v>53</v>
      </c>
      <c r="K81" s="35">
        <f t="shared" si="1"/>
        <v>5760109</v>
      </c>
      <c r="L81" s="35">
        <v>5760109</v>
      </c>
      <c r="M81" s="35" t="s">
        <v>53</v>
      </c>
      <c r="N81" s="35">
        <f t="shared" si="2"/>
        <v>5760109</v>
      </c>
      <c r="O81" s="35">
        <f t="shared" si="3"/>
        <v>0</v>
      </c>
      <c r="P81" s="35" t="s">
        <v>53</v>
      </c>
      <c r="Q81" s="35">
        <f t="shared" si="4"/>
        <v>0</v>
      </c>
    </row>
    <row r="82" spans="1:17" ht="50.25" customHeight="1">
      <c r="A82" s="26"/>
      <c r="B82" s="154" t="s">
        <v>80</v>
      </c>
      <c r="C82" s="170"/>
      <c r="D82" s="170"/>
      <c r="E82" s="171"/>
      <c r="F82" s="17" t="s">
        <v>67</v>
      </c>
      <c r="G82" s="127" t="s">
        <v>68</v>
      </c>
      <c r="H82" s="128"/>
      <c r="I82" s="35">
        <v>11250</v>
      </c>
      <c r="J82" s="35" t="s">
        <v>53</v>
      </c>
      <c r="K82" s="35">
        <f t="shared" si="1"/>
        <v>11250</v>
      </c>
      <c r="L82" s="35">
        <v>364.85</v>
      </c>
      <c r="M82" s="35" t="s">
        <v>53</v>
      </c>
      <c r="N82" s="35">
        <f t="shared" si="2"/>
        <v>364.85</v>
      </c>
      <c r="O82" s="35">
        <f t="shared" si="3"/>
        <v>-10885.15</v>
      </c>
      <c r="P82" s="35" t="s">
        <v>53</v>
      </c>
      <c r="Q82" s="35">
        <f t="shared" si="4"/>
        <v>-10885.15</v>
      </c>
    </row>
    <row r="83" spans="1:17" ht="33" customHeight="1">
      <c r="A83" s="26"/>
      <c r="B83" s="154" t="s">
        <v>81</v>
      </c>
      <c r="C83" s="170"/>
      <c r="D83" s="170"/>
      <c r="E83" s="171"/>
      <c r="F83" s="17" t="s">
        <v>67</v>
      </c>
      <c r="G83" s="127" t="s">
        <v>68</v>
      </c>
      <c r="H83" s="128"/>
      <c r="I83" s="35">
        <v>28359</v>
      </c>
      <c r="J83" s="35" t="s">
        <v>53</v>
      </c>
      <c r="K83" s="35">
        <f t="shared" si="1"/>
        <v>28359</v>
      </c>
      <c r="L83" s="35">
        <v>28359</v>
      </c>
      <c r="M83" s="35" t="s">
        <v>53</v>
      </c>
      <c r="N83" s="35">
        <f t="shared" si="2"/>
        <v>28359</v>
      </c>
      <c r="O83" s="35">
        <f t="shared" si="3"/>
        <v>0</v>
      </c>
      <c r="P83" s="35" t="s">
        <v>53</v>
      </c>
      <c r="Q83" s="35">
        <f t="shared" si="4"/>
        <v>0</v>
      </c>
    </row>
    <row r="84" spans="1:17" ht="22.5" customHeight="1">
      <c r="A84" s="26" t="s">
        <v>75</v>
      </c>
      <c r="B84" s="154" t="s">
        <v>83</v>
      </c>
      <c r="C84" s="170"/>
      <c r="D84" s="170"/>
      <c r="E84" s="171"/>
      <c r="F84" s="17" t="s">
        <v>67</v>
      </c>
      <c r="G84" s="127" t="s">
        <v>68</v>
      </c>
      <c r="H84" s="128"/>
      <c r="I84" s="35">
        <v>411300</v>
      </c>
      <c r="J84" s="35" t="s">
        <v>53</v>
      </c>
      <c r="K84" s="35">
        <f t="shared" si="1"/>
        <v>411300</v>
      </c>
      <c r="L84" s="35">
        <v>411300</v>
      </c>
      <c r="M84" s="35" t="s">
        <v>53</v>
      </c>
      <c r="N84" s="35">
        <f t="shared" si="2"/>
        <v>411300</v>
      </c>
      <c r="O84" s="35">
        <f t="shared" si="3"/>
        <v>0</v>
      </c>
      <c r="P84" s="35" t="s">
        <v>53</v>
      </c>
      <c r="Q84" s="35">
        <f t="shared" si="4"/>
        <v>0</v>
      </c>
    </row>
    <row r="85" spans="1:17" ht="33.75" customHeight="1">
      <c r="A85" s="26" t="s">
        <v>77</v>
      </c>
      <c r="B85" s="154" t="s">
        <v>84</v>
      </c>
      <c r="C85" s="170"/>
      <c r="D85" s="170"/>
      <c r="E85" s="171"/>
      <c r="F85" s="17" t="s">
        <v>67</v>
      </c>
      <c r="G85" s="127" t="s">
        <v>68</v>
      </c>
      <c r="H85" s="128"/>
      <c r="I85" s="35">
        <v>8252741</v>
      </c>
      <c r="J85" s="35" t="s">
        <v>53</v>
      </c>
      <c r="K85" s="35">
        <f t="shared" si="1"/>
        <v>8252741</v>
      </c>
      <c r="L85" s="35">
        <v>8252740.92</v>
      </c>
      <c r="M85" s="35" t="s">
        <v>53</v>
      </c>
      <c r="N85" s="35">
        <f t="shared" si="2"/>
        <v>8252740.92</v>
      </c>
      <c r="O85" s="35">
        <f t="shared" si="3"/>
        <v>-0.0800000000745058</v>
      </c>
      <c r="P85" s="35" t="s">
        <v>53</v>
      </c>
      <c r="Q85" s="35">
        <f t="shared" si="4"/>
        <v>-0.0800000000745058</v>
      </c>
    </row>
    <row r="86" spans="1:17" ht="19.5" customHeight="1">
      <c r="A86" s="26"/>
      <c r="B86" s="154" t="s">
        <v>85</v>
      </c>
      <c r="C86" s="170"/>
      <c r="D86" s="170"/>
      <c r="E86" s="171"/>
      <c r="F86" s="17" t="s">
        <v>67</v>
      </c>
      <c r="G86" s="127" t="s">
        <v>68</v>
      </c>
      <c r="H86" s="128"/>
      <c r="I86" s="35">
        <v>2348710</v>
      </c>
      <c r="J86" s="35" t="s">
        <v>53</v>
      </c>
      <c r="K86" s="35">
        <f t="shared" si="1"/>
        <v>2348710</v>
      </c>
      <c r="L86" s="35">
        <v>399071</v>
      </c>
      <c r="M86" s="35" t="s">
        <v>53</v>
      </c>
      <c r="N86" s="35">
        <f t="shared" si="2"/>
        <v>399071</v>
      </c>
      <c r="O86" s="35">
        <f t="shared" si="3"/>
        <v>-1949639</v>
      </c>
      <c r="P86" s="35" t="s">
        <v>53</v>
      </c>
      <c r="Q86" s="35">
        <f t="shared" si="4"/>
        <v>-1949639</v>
      </c>
    </row>
    <row r="87" spans="1:17" ht="69.75" customHeight="1">
      <c r="A87" s="26"/>
      <c r="B87" s="154" t="s">
        <v>86</v>
      </c>
      <c r="C87" s="170"/>
      <c r="D87" s="170"/>
      <c r="E87" s="171"/>
      <c r="F87" s="17" t="s">
        <v>67</v>
      </c>
      <c r="G87" s="127" t="s">
        <v>68</v>
      </c>
      <c r="H87" s="128"/>
      <c r="I87" s="35">
        <v>105350</v>
      </c>
      <c r="J87" s="35" t="s">
        <v>53</v>
      </c>
      <c r="K87" s="35">
        <f t="shared" si="1"/>
        <v>105350</v>
      </c>
      <c r="L87" s="35">
        <v>106391.6</v>
      </c>
      <c r="M87" s="35" t="s">
        <v>53</v>
      </c>
      <c r="N87" s="35">
        <f t="shared" si="2"/>
        <v>106391.6</v>
      </c>
      <c r="O87" s="35">
        <f t="shared" si="3"/>
        <v>1041.6000000000058</v>
      </c>
      <c r="P87" s="35" t="s">
        <v>53</v>
      </c>
      <c r="Q87" s="35">
        <f t="shared" si="4"/>
        <v>1041.6000000000058</v>
      </c>
    </row>
    <row r="88" spans="1:17" ht="55.5" customHeight="1">
      <c r="A88" s="26"/>
      <c r="B88" s="154" t="s">
        <v>87</v>
      </c>
      <c r="C88" s="170"/>
      <c r="D88" s="170"/>
      <c r="E88" s="171"/>
      <c r="F88" s="17" t="s">
        <v>67</v>
      </c>
      <c r="G88" s="127" t="s">
        <v>68</v>
      </c>
      <c r="H88" s="128"/>
      <c r="I88" s="35">
        <v>180000</v>
      </c>
      <c r="J88" s="35" t="s">
        <v>53</v>
      </c>
      <c r="K88" s="35">
        <f t="shared" si="1"/>
        <v>180000</v>
      </c>
      <c r="L88" s="35">
        <v>47025</v>
      </c>
      <c r="M88" s="35" t="s">
        <v>53</v>
      </c>
      <c r="N88" s="35">
        <f t="shared" si="2"/>
        <v>47025</v>
      </c>
      <c r="O88" s="35">
        <f t="shared" si="3"/>
        <v>-132975</v>
      </c>
      <c r="P88" s="35" t="s">
        <v>53</v>
      </c>
      <c r="Q88" s="35">
        <f t="shared" si="4"/>
        <v>-132975</v>
      </c>
    </row>
    <row r="89" spans="1:17" ht="36" customHeight="1">
      <c r="A89" s="26"/>
      <c r="B89" s="154" t="s">
        <v>88</v>
      </c>
      <c r="C89" s="170"/>
      <c r="D89" s="170"/>
      <c r="E89" s="171"/>
      <c r="F89" s="17" t="s">
        <v>67</v>
      </c>
      <c r="G89" s="127" t="s">
        <v>68</v>
      </c>
      <c r="H89" s="128"/>
      <c r="I89" s="35">
        <v>4779341</v>
      </c>
      <c r="J89" s="35" t="s">
        <v>53</v>
      </c>
      <c r="K89" s="35">
        <f t="shared" si="1"/>
        <v>4779341</v>
      </c>
      <c r="L89" s="35">
        <f>N89</f>
        <v>4779340.92</v>
      </c>
      <c r="M89" s="35" t="s">
        <v>53</v>
      </c>
      <c r="N89" s="35">
        <v>4779340.92</v>
      </c>
      <c r="O89" s="35">
        <f t="shared" si="3"/>
        <v>-0.0800000000745058</v>
      </c>
      <c r="P89" s="35" t="s">
        <v>53</v>
      </c>
      <c r="Q89" s="35">
        <f t="shared" si="4"/>
        <v>-0.0800000000745058</v>
      </c>
    </row>
    <row r="90" spans="1:17" ht="34.5" customHeight="1">
      <c r="A90" s="42" t="s">
        <v>82</v>
      </c>
      <c r="B90" s="186" t="s">
        <v>89</v>
      </c>
      <c r="C90" s="187"/>
      <c r="D90" s="187"/>
      <c r="E90" s="188"/>
      <c r="F90" s="43" t="s">
        <v>67</v>
      </c>
      <c r="G90" s="189" t="s">
        <v>68</v>
      </c>
      <c r="H90" s="190"/>
      <c r="I90" s="55">
        <v>11603100</v>
      </c>
      <c r="J90" s="55" t="s">
        <v>53</v>
      </c>
      <c r="K90" s="55">
        <f t="shared" si="1"/>
        <v>11603100</v>
      </c>
      <c r="L90" s="55">
        <v>11132390.85</v>
      </c>
      <c r="M90" s="55" t="s">
        <v>53</v>
      </c>
      <c r="N90" s="55">
        <f t="shared" si="2"/>
        <v>11132390.85</v>
      </c>
      <c r="O90" s="55">
        <f t="shared" si="3"/>
        <v>-470709.1500000004</v>
      </c>
      <c r="P90" s="55" t="s">
        <v>53</v>
      </c>
      <c r="Q90" s="55">
        <f t="shared" si="4"/>
        <v>-470709.1500000004</v>
      </c>
    </row>
    <row r="91" spans="1:17" ht="18.75" customHeight="1">
      <c r="A91" s="44" t="s">
        <v>90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58"/>
    </row>
    <row r="92" spans="1:17" ht="19.5" customHeight="1">
      <c r="A92" s="46" t="s">
        <v>190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59"/>
    </row>
    <row r="93" spans="1:17" ht="19.5" customHeight="1">
      <c r="A93" s="48" t="s">
        <v>91</v>
      </c>
      <c r="B93" s="179" t="s">
        <v>92</v>
      </c>
      <c r="C93" s="180"/>
      <c r="D93" s="180"/>
      <c r="E93" s="181"/>
      <c r="F93" s="49"/>
      <c r="G93" s="182"/>
      <c r="H93" s="182"/>
      <c r="I93" s="166"/>
      <c r="J93" s="166"/>
      <c r="K93" s="166"/>
      <c r="L93" s="166"/>
      <c r="M93" s="166"/>
      <c r="N93" s="166"/>
      <c r="O93" s="182"/>
      <c r="P93" s="166"/>
      <c r="Q93" s="182"/>
    </row>
    <row r="94" spans="1:17" ht="31.5" customHeight="1">
      <c r="A94" s="50" t="s">
        <v>93</v>
      </c>
      <c r="B94" s="183" t="s">
        <v>94</v>
      </c>
      <c r="C94" s="184"/>
      <c r="D94" s="184"/>
      <c r="E94" s="185"/>
      <c r="F94" s="51" t="s">
        <v>95</v>
      </c>
      <c r="G94" s="175" t="s">
        <v>52</v>
      </c>
      <c r="H94" s="176"/>
      <c r="I94" s="56">
        <v>15033</v>
      </c>
      <c r="J94" s="56" t="s">
        <v>53</v>
      </c>
      <c r="K94" s="56">
        <f>I94</f>
        <v>15033</v>
      </c>
      <c r="L94" s="56">
        <v>14306</v>
      </c>
      <c r="M94" s="56" t="s">
        <v>53</v>
      </c>
      <c r="N94" s="56">
        <f>L94</f>
        <v>14306</v>
      </c>
      <c r="O94" s="57">
        <f>L94-I94</f>
        <v>-727</v>
      </c>
      <c r="P94" s="56" t="s">
        <v>53</v>
      </c>
      <c r="Q94" s="60">
        <f aca="true" t="shared" si="5" ref="Q94:Q99">O94</f>
        <v>-727</v>
      </c>
    </row>
    <row r="95" spans="1:17" ht="21" customHeight="1">
      <c r="A95" s="52"/>
      <c r="B95" s="108" t="s">
        <v>96</v>
      </c>
      <c r="C95" s="108"/>
      <c r="D95" s="108"/>
      <c r="E95" s="108"/>
      <c r="F95" s="53" t="s">
        <v>95</v>
      </c>
      <c r="G95" s="175" t="s">
        <v>52</v>
      </c>
      <c r="H95" s="176"/>
      <c r="I95" s="56">
        <v>9533</v>
      </c>
      <c r="J95" s="56" t="s">
        <v>53</v>
      </c>
      <c r="K95" s="56">
        <f>I95</f>
        <v>9533</v>
      </c>
      <c r="L95" s="56">
        <v>11133</v>
      </c>
      <c r="M95" s="56" t="s">
        <v>53</v>
      </c>
      <c r="N95" s="56">
        <f>L95</f>
        <v>11133</v>
      </c>
      <c r="O95" s="57">
        <f>L95-I95</f>
        <v>1600</v>
      </c>
      <c r="P95" s="56" t="s">
        <v>53</v>
      </c>
      <c r="Q95" s="60">
        <f t="shared" si="5"/>
        <v>1600</v>
      </c>
    </row>
    <row r="96" spans="1:17" ht="15.75">
      <c r="A96" s="52"/>
      <c r="B96" s="108" t="s">
        <v>97</v>
      </c>
      <c r="C96" s="108"/>
      <c r="D96" s="108"/>
      <c r="E96" s="108"/>
      <c r="F96" s="53"/>
      <c r="G96" s="175"/>
      <c r="H96" s="176"/>
      <c r="I96" s="56"/>
      <c r="J96" s="56"/>
      <c r="K96" s="56"/>
      <c r="L96" s="56"/>
      <c r="M96" s="56"/>
      <c r="N96" s="56"/>
      <c r="O96" s="57"/>
      <c r="P96" s="56"/>
      <c r="Q96" s="60">
        <f t="shared" si="5"/>
        <v>0</v>
      </c>
    </row>
    <row r="97" spans="1:17" ht="15.75">
      <c r="A97" s="52"/>
      <c r="B97" s="154" t="s">
        <v>56</v>
      </c>
      <c r="C97" s="170"/>
      <c r="D97" s="170"/>
      <c r="E97" s="171"/>
      <c r="F97" s="53" t="s">
        <v>95</v>
      </c>
      <c r="G97" s="175" t="s">
        <v>52</v>
      </c>
      <c r="H97" s="176"/>
      <c r="I97" s="56">
        <v>4757</v>
      </c>
      <c r="J97" s="56" t="s">
        <v>53</v>
      </c>
      <c r="K97" s="56">
        <f>I97</f>
        <v>4757</v>
      </c>
      <c r="L97" s="56">
        <v>5555</v>
      </c>
      <c r="M97" s="56" t="s">
        <v>53</v>
      </c>
      <c r="N97" s="56">
        <f>L97</f>
        <v>5555</v>
      </c>
      <c r="O97" s="57">
        <f>L97-I97</f>
        <v>798</v>
      </c>
      <c r="P97" s="56" t="s">
        <v>53</v>
      </c>
      <c r="Q97" s="60">
        <f t="shared" si="5"/>
        <v>798</v>
      </c>
    </row>
    <row r="98" spans="1:17" ht="15.75">
      <c r="A98" s="52"/>
      <c r="B98" s="154" t="s">
        <v>57</v>
      </c>
      <c r="C98" s="170"/>
      <c r="D98" s="170"/>
      <c r="E98" s="171"/>
      <c r="F98" s="53" t="s">
        <v>95</v>
      </c>
      <c r="G98" s="175" t="s">
        <v>52</v>
      </c>
      <c r="H98" s="176"/>
      <c r="I98" s="56">
        <v>4776</v>
      </c>
      <c r="J98" s="56" t="s">
        <v>53</v>
      </c>
      <c r="K98" s="56">
        <f>I98</f>
        <v>4776</v>
      </c>
      <c r="L98" s="56">
        <v>5578</v>
      </c>
      <c r="M98" s="56" t="s">
        <v>53</v>
      </c>
      <c r="N98" s="56">
        <f>L98</f>
        <v>5578</v>
      </c>
      <c r="O98" s="57">
        <f>L98-I98</f>
        <v>802</v>
      </c>
      <c r="P98" s="56" t="s">
        <v>53</v>
      </c>
      <c r="Q98" s="60">
        <f t="shared" si="5"/>
        <v>802</v>
      </c>
    </row>
    <row r="99" spans="1:17" ht="21.75" customHeight="1">
      <c r="A99" s="52"/>
      <c r="B99" s="108" t="s">
        <v>98</v>
      </c>
      <c r="C99" s="108"/>
      <c r="D99" s="108"/>
      <c r="E99" s="108"/>
      <c r="F99" s="53" t="s">
        <v>95</v>
      </c>
      <c r="G99" s="175" t="s">
        <v>52</v>
      </c>
      <c r="H99" s="176"/>
      <c r="I99" s="56">
        <v>5500</v>
      </c>
      <c r="J99" s="56" t="s">
        <v>53</v>
      </c>
      <c r="K99" s="56">
        <f>I99</f>
        <v>5500</v>
      </c>
      <c r="L99" s="56">
        <v>3173</v>
      </c>
      <c r="M99" s="56" t="s">
        <v>53</v>
      </c>
      <c r="N99" s="56">
        <f>L99</f>
        <v>3173</v>
      </c>
      <c r="O99" s="57">
        <f>L99-I99</f>
        <v>-2327</v>
      </c>
      <c r="P99" s="56" t="s">
        <v>53</v>
      </c>
      <c r="Q99" s="60">
        <f t="shared" si="5"/>
        <v>-2327</v>
      </c>
    </row>
    <row r="100" spans="1:17" ht="15.75">
      <c r="A100" s="52"/>
      <c r="B100" s="108" t="s">
        <v>97</v>
      </c>
      <c r="C100" s="108"/>
      <c r="D100" s="108"/>
      <c r="E100" s="108"/>
      <c r="F100" s="53"/>
      <c r="G100" s="175"/>
      <c r="H100" s="176"/>
      <c r="I100" s="56"/>
      <c r="J100" s="56"/>
      <c r="K100" s="56"/>
      <c r="L100" s="56"/>
      <c r="M100" s="56"/>
      <c r="N100" s="56"/>
      <c r="O100" s="57"/>
      <c r="P100" s="56"/>
      <c r="Q100" s="60"/>
    </row>
    <row r="101" spans="1:17" ht="15.75">
      <c r="A101" s="52"/>
      <c r="B101" s="108" t="s">
        <v>99</v>
      </c>
      <c r="C101" s="108"/>
      <c r="D101" s="108"/>
      <c r="E101" s="108"/>
      <c r="F101" s="53" t="s">
        <v>95</v>
      </c>
      <c r="G101" s="175" t="s">
        <v>52</v>
      </c>
      <c r="H101" s="176"/>
      <c r="I101" s="56">
        <v>2805</v>
      </c>
      <c r="J101" s="56" t="s">
        <v>53</v>
      </c>
      <c r="K101" s="56">
        <f>I101</f>
        <v>2805</v>
      </c>
      <c r="L101" s="56">
        <v>1618</v>
      </c>
      <c r="M101" s="56" t="s">
        <v>53</v>
      </c>
      <c r="N101" s="56">
        <f>L101</f>
        <v>1618</v>
      </c>
      <c r="O101" s="57">
        <f>L101-I101</f>
        <v>-1187</v>
      </c>
      <c r="P101" s="56" t="s">
        <v>53</v>
      </c>
      <c r="Q101" s="60">
        <f>O101</f>
        <v>-1187</v>
      </c>
    </row>
    <row r="102" spans="1:17" ht="15.75">
      <c r="A102" s="52"/>
      <c r="B102" s="154" t="s">
        <v>100</v>
      </c>
      <c r="C102" s="170"/>
      <c r="D102" s="170"/>
      <c r="E102" s="171"/>
      <c r="F102" s="53" t="s">
        <v>95</v>
      </c>
      <c r="G102" s="175" t="s">
        <v>52</v>
      </c>
      <c r="H102" s="176"/>
      <c r="I102" s="56">
        <v>2695</v>
      </c>
      <c r="J102" s="56" t="s">
        <v>53</v>
      </c>
      <c r="K102" s="56">
        <f>I102</f>
        <v>2695</v>
      </c>
      <c r="L102" s="56">
        <v>1555</v>
      </c>
      <c r="M102" s="56" t="s">
        <v>53</v>
      </c>
      <c r="N102" s="56">
        <f>L102</f>
        <v>1555</v>
      </c>
      <c r="O102" s="57">
        <f>L102-I102</f>
        <v>-1140</v>
      </c>
      <c r="P102" s="56" t="s">
        <v>53</v>
      </c>
      <c r="Q102" s="60">
        <f>O102</f>
        <v>-1140</v>
      </c>
    </row>
    <row r="103" spans="1:17" ht="36.75" customHeight="1">
      <c r="A103" s="52" t="s">
        <v>101</v>
      </c>
      <c r="B103" s="154" t="s">
        <v>102</v>
      </c>
      <c r="C103" s="170"/>
      <c r="D103" s="170"/>
      <c r="E103" s="171"/>
      <c r="F103" s="53"/>
      <c r="G103" s="175"/>
      <c r="H103" s="176"/>
      <c r="I103" s="56"/>
      <c r="J103" s="56"/>
      <c r="K103" s="56"/>
      <c r="L103" s="56"/>
      <c r="M103" s="56"/>
      <c r="N103" s="56"/>
      <c r="O103" s="57"/>
      <c r="P103" s="56"/>
      <c r="Q103" s="60"/>
    </row>
    <row r="104" spans="1:17" ht="15.75">
      <c r="A104" s="52"/>
      <c r="B104" s="154" t="s">
        <v>103</v>
      </c>
      <c r="C104" s="170"/>
      <c r="D104" s="170"/>
      <c r="E104" s="171"/>
      <c r="F104" s="53" t="s">
        <v>95</v>
      </c>
      <c r="G104" s="175" t="s">
        <v>52</v>
      </c>
      <c r="H104" s="176"/>
      <c r="I104" s="56">
        <v>4100</v>
      </c>
      <c r="J104" s="56" t="s">
        <v>53</v>
      </c>
      <c r="K104" s="56">
        <f>I104</f>
        <v>4100</v>
      </c>
      <c r="L104" s="56">
        <v>3274</v>
      </c>
      <c r="M104" s="56" t="s">
        <v>53</v>
      </c>
      <c r="N104" s="56">
        <f>L104</f>
        <v>3274</v>
      </c>
      <c r="O104" s="57">
        <f>L104-I104</f>
        <v>-826</v>
      </c>
      <c r="P104" s="56" t="s">
        <v>53</v>
      </c>
      <c r="Q104" s="60">
        <f>O104</f>
        <v>-826</v>
      </c>
    </row>
    <row r="105" spans="1:17" ht="15.75">
      <c r="A105" s="52"/>
      <c r="B105" s="108" t="s">
        <v>97</v>
      </c>
      <c r="C105" s="108"/>
      <c r="D105" s="108"/>
      <c r="E105" s="108"/>
      <c r="F105" s="53"/>
      <c r="G105" s="175"/>
      <c r="H105" s="176"/>
      <c r="I105" s="56"/>
      <c r="J105" s="56" t="s">
        <v>53</v>
      </c>
      <c r="K105" s="56"/>
      <c r="L105" s="56"/>
      <c r="M105" s="56" t="s">
        <v>53</v>
      </c>
      <c r="N105" s="56"/>
      <c r="O105" s="57"/>
      <c r="P105" s="56" t="s">
        <v>53</v>
      </c>
      <c r="Q105" s="60"/>
    </row>
    <row r="106" spans="1:17" ht="15.75">
      <c r="A106" s="52"/>
      <c r="B106" s="154" t="s">
        <v>56</v>
      </c>
      <c r="C106" s="170"/>
      <c r="D106" s="170"/>
      <c r="E106" s="171"/>
      <c r="F106" s="53" t="s">
        <v>95</v>
      </c>
      <c r="G106" s="175" t="s">
        <v>52</v>
      </c>
      <c r="H106" s="176"/>
      <c r="I106" s="56">
        <v>2171</v>
      </c>
      <c r="J106" s="56" t="s">
        <v>53</v>
      </c>
      <c r="K106" s="56">
        <f>I106</f>
        <v>2171</v>
      </c>
      <c r="L106" s="56">
        <v>1735</v>
      </c>
      <c r="M106" s="56" t="s">
        <v>53</v>
      </c>
      <c r="N106" s="56">
        <f>L106</f>
        <v>1735</v>
      </c>
      <c r="O106" s="57">
        <f>L106-I106</f>
        <v>-436</v>
      </c>
      <c r="P106" s="56" t="s">
        <v>53</v>
      </c>
      <c r="Q106" s="60">
        <f>O106</f>
        <v>-436</v>
      </c>
    </row>
    <row r="107" spans="1:17" ht="15.75">
      <c r="A107" s="52"/>
      <c r="B107" s="154" t="s">
        <v>57</v>
      </c>
      <c r="C107" s="170"/>
      <c r="D107" s="170"/>
      <c r="E107" s="171"/>
      <c r="F107" s="53" t="s">
        <v>95</v>
      </c>
      <c r="G107" s="175" t="s">
        <v>52</v>
      </c>
      <c r="H107" s="176"/>
      <c r="I107" s="56">
        <v>1929</v>
      </c>
      <c r="J107" s="56" t="s">
        <v>53</v>
      </c>
      <c r="K107" s="56">
        <f>I107</f>
        <v>1929</v>
      </c>
      <c r="L107" s="56">
        <v>1539</v>
      </c>
      <c r="M107" s="56" t="s">
        <v>53</v>
      </c>
      <c r="N107" s="56">
        <f>L107</f>
        <v>1539</v>
      </c>
      <c r="O107" s="57">
        <f>L107-I107</f>
        <v>-390</v>
      </c>
      <c r="P107" s="56" t="s">
        <v>53</v>
      </c>
      <c r="Q107" s="60">
        <f>O107</f>
        <v>-390</v>
      </c>
    </row>
    <row r="108" spans="1:17" ht="15.75">
      <c r="A108" s="52"/>
      <c r="B108" s="154" t="s">
        <v>104</v>
      </c>
      <c r="C108" s="170"/>
      <c r="D108" s="170"/>
      <c r="E108" s="171"/>
      <c r="F108" s="53" t="s">
        <v>95</v>
      </c>
      <c r="G108" s="175" t="s">
        <v>52</v>
      </c>
      <c r="H108" s="176"/>
      <c r="I108" s="56">
        <v>1410</v>
      </c>
      <c r="J108" s="56" t="s">
        <v>53</v>
      </c>
      <c r="K108" s="56">
        <f>I108</f>
        <v>1410</v>
      </c>
      <c r="L108" s="56">
        <v>1633</v>
      </c>
      <c r="M108" s="56" t="s">
        <v>53</v>
      </c>
      <c r="N108" s="56">
        <f>L108</f>
        <v>1633</v>
      </c>
      <c r="O108" s="57">
        <f>L108-I108</f>
        <v>223</v>
      </c>
      <c r="P108" s="56" t="s">
        <v>53</v>
      </c>
      <c r="Q108" s="60">
        <f>O108</f>
        <v>223</v>
      </c>
    </row>
    <row r="109" spans="1:17" ht="15.75">
      <c r="A109" s="52"/>
      <c r="B109" s="108" t="s">
        <v>97</v>
      </c>
      <c r="C109" s="108"/>
      <c r="D109" s="108"/>
      <c r="E109" s="108"/>
      <c r="F109" s="53"/>
      <c r="G109" s="175"/>
      <c r="H109" s="176"/>
      <c r="I109" s="56"/>
      <c r="J109" s="56"/>
      <c r="K109" s="56"/>
      <c r="L109" s="56"/>
      <c r="M109" s="56"/>
      <c r="N109" s="56"/>
      <c r="O109" s="57"/>
      <c r="P109" s="56"/>
      <c r="Q109" s="60"/>
    </row>
    <row r="110" spans="1:17" ht="15.75">
      <c r="A110" s="52"/>
      <c r="B110" s="154" t="s">
        <v>56</v>
      </c>
      <c r="C110" s="170"/>
      <c r="D110" s="170"/>
      <c r="E110" s="171"/>
      <c r="F110" s="53" t="s">
        <v>95</v>
      </c>
      <c r="G110" s="175" t="s">
        <v>52</v>
      </c>
      <c r="H110" s="176"/>
      <c r="I110" s="56">
        <v>667</v>
      </c>
      <c r="J110" s="56" t="s">
        <v>53</v>
      </c>
      <c r="K110" s="56">
        <f>I110</f>
        <v>667</v>
      </c>
      <c r="L110" s="56">
        <v>768</v>
      </c>
      <c r="M110" s="56" t="s">
        <v>53</v>
      </c>
      <c r="N110" s="56">
        <f>L110</f>
        <v>768</v>
      </c>
      <c r="O110" s="57">
        <f>L110-I110</f>
        <v>101</v>
      </c>
      <c r="P110" s="56" t="s">
        <v>53</v>
      </c>
      <c r="Q110" s="60">
        <f>O110</f>
        <v>101</v>
      </c>
    </row>
    <row r="111" spans="1:17" ht="15.75">
      <c r="A111" s="52"/>
      <c r="B111" s="154" t="s">
        <v>57</v>
      </c>
      <c r="C111" s="170"/>
      <c r="D111" s="170"/>
      <c r="E111" s="171"/>
      <c r="F111" s="53" t="s">
        <v>95</v>
      </c>
      <c r="G111" s="175" t="s">
        <v>52</v>
      </c>
      <c r="H111" s="176"/>
      <c r="I111" s="56">
        <v>743</v>
      </c>
      <c r="J111" s="56" t="s">
        <v>53</v>
      </c>
      <c r="K111" s="56">
        <f>I111</f>
        <v>743</v>
      </c>
      <c r="L111" s="56">
        <v>865</v>
      </c>
      <c r="M111" s="56" t="s">
        <v>53</v>
      </c>
      <c r="N111" s="56">
        <f>L111</f>
        <v>865</v>
      </c>
      <c r="O111" s="57">
        <f>L111-I111</f>
        <v>122</v>
      </c>
      <c r="P111" s="56" t="s">
        <v>53</v>
      </c>
      <c r="Q111" s="60">
        <f>O111</f>
        <v>122</v>
      </c>
    </row>
    <row r="112" spans="1:17" ht="15.75">
      <c r="A112" s="52"/>
      <c r="B112" s="154" t="s">
        <v>105</v>
      </c>
      <c r="C112" s="170"/>
      <c r="D112" s="170"/>
      <c r="E112" s="171"/>
      <c r="F112" s="53" t="s">
        <v>95</v>
      </c>
      <c r="G112" s="175" t="s">
        <v>52</v>
      </c>
      <c r="H112" s="176"/>
      <c r="I112" s="56">
        <v>1380</v>
      </c>
      <c r="J112" s="56" t="s">
        <v>53</v>
      </c>
      <c r="K112" s="56">
        <f>I112</f>
        <v>1380</v>
      </c>
      <c r="L112" s="56">
        <v>139</v>
      </c>
      <c r="M112" s="56" t="s">
        <v>53</v>
      </c>
      <c r="N112" s="56">
        <f>L112</f>
        <v>139</v>
      </c>
      <c r="O112" s="57">
        <f>L112-I112</f>
        <v>-1241</v>
      </c>
      <c r="P112" s="56" t="s">
        <v>53</v>
      </c>
      <c r="Q112" s="60">
        <f>O112</f>
        <v>-1241</v>
      </c>
    </row>
    <row r="113" spans="1:17" ht="15.75">
      <c r="A113" s="52"/>
      <c r="B113" s="108" t="s">
        <v>97</v>
      </c>
      <c r="C113" s="108"/>
      <c r="D113" s="108"/>
      <c r="E113" s="108"/>
      <c r="F113" s="53"/>
      <c r="G113" s="175"/>
      <c r="H113" s="176"/>
      <c r="I113" s="56"/>
      <c r="J113" s="56"/>
      <c r="K113" s="56"/>
      <c r="L113" s="56"/>
      <c r="M113" s="56"/>
      <c r="N113" s="56"/>
      <c r="O113" s="57"/>
      <c r="P113" s="56"/>
      <c r="Q113" s="60"/>
    </row>
    <row r="114" spans="1:17" ht="15.75">
      <c r="A114" s="52"/>
      <c r="B114" s="154" t="s">
        <v>56</v>
      </c>
      <c r="C114" s="170"/>
      <c r="D114" s="170"/>
      <c r="E114" s="171"/>
      <c r="F114" s="53" t="s">
        <v>95</v>
      </c>
      <c r="G114" s="175" t="s">
        <v>52</v>
      </c>
      <c r="H114" s="176"/>
      <c r="I114" s="56">
        <v>704</v>
      </c>
      <c r="J114" s="56" t="s">
        <v>53</v>
      </c>
      <c r="K114" s="56">
        <f aca="true" t="shared" si="6" ref="K114:K128">I114</f>
        <v>704</v>
      </c>
      <c r="L114" s="56">
        <v>71</v>
      </c>
      <c r="M114" s="56" t="s">
        <v>53</v>
      </c>
      <c r="N114" s="56">
        <f>L114</f>
        <v>71</v>
      </c>
      <c r="O114" s="57">
        <f>L114-I114</f>
        <v>-633</v>
      </c>
      <c r="P114" s="56" t="s">
        <v>53</v>
      </c>
      <c r="Q114" s="60">
        <f>O114</f>
        <v>-633</v>
      </c>
    </row>
    <row r="115" spans="1:17" ht="15.75">
      <c r="A115" s="52"/>
      <c r="B115" s="154" t="s">
        <v>57</v>
      </c>
      <c r="C115" s="170"/>
      <c r="D115" s="170"/>
      <c r="E115" s="171"/>
      <c r="F115" s="53" t="s">
        <v>95</v>
      </c>
      <c r="G115" s="175" t="s">
        <v>52</v>
      </c>
      <c r="H115" s="176"/>
      <c r="I115" s="56">
        <v>676</v>
      </c>
      <c r="J115" s="56" t="s">
        <v>53</v>
      </c>
      <c r="K115" s="56">
        <f t="shared" si="6"/>
        <v>676</v>
      </c>
      <c r="L115" s="56">
        <v>98</v>
      </c>
      <c r="M115" s="56" t="s">
        <v>53</v>
      </c>
      <c r="N115" s="56">
        <f>L115</f>
        <v>98</v>
      </c>
      <c r="O115" s="57">
        <f>L115-I115</f>
        <v>-578</v>
      </c>
      <c r="P115" s="56" t="s">
        <v>53</v>
      </c>
      <c r="Q115" s="60">
        <f>O115</f>
        <v>-578</v>
      </c>
    </row>
    <row r="116" spans="1:17" ht="15.75">
      <c r="A116" s="52"/>
      <c r="B116" s="154" t="s">
        <v>106</v>
      </c>
      <c r="C116" s="170"/>
      <c r="D116" s="170"/>
      <c r="E116" s="171"/>
      <c r="F116" s="53" t="s">
        <v>95</v>
      </c>
      <c r="G116" s="175" t="s">
        <v>52</v>
      </c>
      <c r="H116" s="176"/>
      <c r="I116" s="56">
        <v>1497</v>
      </c>
      <c r="J116" s="56" t="s">
        <v>53</v>
      </c>
      <c r="K116" s="56">
        <f t="shared" si="6"/>
        <v>1497</v>
      </c>
      <c r="L116" s="56">
        <v>421</v>
      </c>
      <c r="M116" s="56" t="s">
        <v>53</v>
      </c>
      <c r="N116" s="56">
        <f>L116</f>
        <v>421</v>
      </c>
      <c r="O116" s="57">
        <f>L116-I116</f>
        <v>-1076</v>
      </c>
      <c r="P116" s="56" t="s">
        <v>53</v>
      </c>
      <c r="Q116" s="60">
        <f>O116</f>
        <v>-1076</v>
      </c>
    </row>
    <row r="117" spans="1:17" ht="15.75">
      <c r="A117" s="52"/>
      <c r="B117" s="108" t="s">
        <v>97</v>
      </c>
      <c r="C117" s="108"/>
      <c r="D117" s="108"/>
      <c r="E117" s="108"/>
      <c r="F117" s="53"/>
      <c r="G117" s="175"/>
      <c r="H117" s="176"/>
      <c r="I117" s="56"/>
      <c r="J117" s="56"/>
      <c r="K117" s="56"/>
      <c r="L117" s="56"/>
      <c r="M117" s="56"/>
      <c r="N117" s="56"/>
      <c r="O117" s="57"/>
      <c r="P117" s="56"/>
      <c r="Q117" s="60"/>
    </row>
    <row r="118" spans="1:17" ht="15.75">
      <c r="A118" s="52"/>
      <c r="B118" s="154" t="s">
        <v>56</v>
      </c>
      <c r="C118" s="170"/>
      <c r="D118" s="170"/>
      <c r="E118" s="171"/>
      <c r="F118" s="53" t="s">
        <v>95</v>
      </c>
      <c r="G118" s="175" t="s">
        <v>52</v>
      </c>
      <c r="H118" s="176"/>
      <c r="I118" s="56">
        <v>735</v>
      </c>
      <c r="J118" s="56" t="s">
        <v>53</v>
      </c>
      <c r="K118" s="56">
        <f t="shared" si="6"/>
        <v>735</v>
      </c>
      <c r="L118" s="56">
        <v>206</v>
      </c>
      <c r="M118" s="56" t="s">
        <v>53</v>
      </c>
      <c r="N118" s="56">
        <f>L118</f>
        <v>206</v>
      </c>
      <c r="O118" s="57">
        <f>L118-I118</f>
        <v>-529</v>
      </c>
      <c r="P118" s="56" t="s">
        <v>53</v>
      </c>
      <c r="Q118" s="60">
        <f>O118</f>
        <v>-529</v>
      </c>
    </row>
    <row r="119" spans="1:17" ht="15.75">
      <c r="A119" s="52"/>
      <c r="B119" s="154" t="s">
        <v>57</v>
      </c>
      <c r="C119" s="170"/>
      <c r="D119" s="170"/>
      <c r="E119" s="171"/>
      <c r="F119" s="53" t="s">
        <v>95</v>
      </c>
      <c r="G119" s="175" t="s">
        <v>52</v>
      </c>
      <c r="H119" s="176"/>
      <c r="I119" s="56">
        <v>762</v>
      </c>
      <c r="J119" s="56" t="s">
        <v>53</v>
      </c>
      <c r="K119" s="56">
        <f t="shared" si="6"/>
        <v>762</v>
      </c>
      <c r="L119" s="56">
        <v>215</v>
      </c>
      <c r="M119" s="56" t="s">
        <v>53</v>
      </c>
      <c r="N119" s="56">
        <f>L119</f>
        <v>215</v>
      </c>
      <c r="O119" s="57">
        <f>L119-I119</f>
        <v>-547</v>
      </c>
      <c r="P119" s="56" t="s">
        <v>53</v>
      </c>
      <c r="Q119" s="60">
        <f>O119</f>
        <v>-547</v>
      </c>
    </row>
    <row r="120" spans="1:17" ht="34.5" customHeight="1">
      <c r="A120" s="52" t="s">
        <v>107</v>
      </c>
      <c r="B120" s="154" t="s">
        <v>108</v>
      </c>
      <c r="C120" s="170"/>
      <c r="D120" s="170"/>
      <c r="E120" s="171"/>
      <c r="F120" s="53"/>
      <c r="G120" s="177"/>
      <c r="H120" s="178"/>
      <c r="I120" s="56">
        <v>256171</v>
      </c>
      <c r="J120" s="56" t="s">
        <v>53</v>
      </c>
      <c r="K120" s="56">
        <f t="shared" si="6"/>
        <v>256171</v>
      </c>
      <c r="L120" s="56">
        <v>209729</v>
      </c>
      <c r="M120" s="56" t="s">
        <v>53</v>
      </c>
      <c r="N120" s="56">
        <f>L120</f>
        <v>209729</v>
      </c>
      <c r="O120" s="57">
        <f>L120-I120</f>
        <v>-46442</v>
      </c>
      <c r="P120" s="56" t="s">
        <v>53</v>
      </c>
      <c r="Q120" s="60">
        <f>O120</f>
        <v>-46442</v>
      </c>
    </row>
    <row r="121" spans="1:17" ht="15.75">
      <c r="A121" s="52"/>
      <c r="B121" s="108" t="s">
        <v>96</v>
      </c>
      <c r="C121" s="108"/>
      <c r="D121" s="108"/>
      <c r="E121" s="108"/>
      <c r="F121" s="17" t="s">
        <v>51</v>
      </c>
      <c r="G121" s="127" t="s">
        <v>52</v>
      </c>
      <c r="H121" s="128"/>
      <c r="I121" s="56">
        <v>171171</v>
      </c>
      <c r="J121" s="56" t="s">
        <v>53</v>
      </c>
      <c r="K121" s="56">
        <f t="shared" si="6"/>
        <v>171171</v>
      </c>
      <c r="L121" s="56">
        <f>L123+L124</f>
        <v>139985</v>
      </c>
      <c r="M121" s="56" t="s">
        <v>53</v>
      </c>
      <c r="N121" s="56">
        <f>L121</f>
        <v>139985</v>
      </c>
      <c r="O121" s="57">
        <f>L121-I121</f>
        <v>-31186</v>
      </c>
      <c r="P121" s="56" t="s">
        <v>53</v>
      </c>
      <c r="Q121" s="60">
        <f>O121</f>
        <v>-31186</v>
      </c>
    </row>
    <row r="122" spans="1:17" ht="15.75">
      <c r="A122" s="52"/>
      <c r="B122" s="108" t="s">
        <v>97</v>
      </c>
      <c r="C122" s="108"/>
      <c r="D122" s="108"/>
      <c r="E122" s="108"/>
      <c r="F122" s="53"/>
      <c r="G122" s="169"/>
      <c r="H122" s="128"/>
      <c r="I122" s="56"/>
      <c r="J122" s="56"/>
      <c r="K122" s="56"/>
      <c r="L122" s="56"/>
      <c r="M122" s="56"/>
      <c r="N122" s="56"/>
      <c r="O122" s="57"/>
      <c r="P122" s="56"/>
      <c r="Q122" s="60"/>
    </row>
    <row r="123" spans="1:17" ht="15.75">
      <c r="A123" s="52"/>
      <c r="B123" s="154" t="s">
        <v>56</v>
      </c>
      <c r="C123" s="170"/>
      <c r="D123" s="170"/>
      <c r="E123" s="171"/>
      <c r="F123" s="17" t="s">
        <v>51</v>
      </c>
      <c r="G123" s="127" t="s">
        <v>52</v>
      </c>
      <c r="H123" s="128"/>
      <c r="I123" s="56">
        <v>87726</v>
      </c>
      <c r="J123" s="56" t="s">
        <v>53</v>
      </c>
      <c r="K123" s="56">
        <f t="shared" si="6"/>
        <v>87726</v>
      </c>
      <c r="L123" s="56">
        <v>71392</v>
      </c>
      <c r="M123" s="56" t="s">
        <v>53</v>
      </c>
      <c r="N123" s="56">
        <f>L123</f>
        <v>71392</v>
      </c>
      <c r="O123" s="57">
        <f>L123-I123</f>
        <v>-16334</v>
      </c>
      <c r="P123" s="56" t="s">
        <v>53</v>
      </c>
      <c r="Q123" s="60">
        <f>O123</f>
        <v>-16334</v>
      </c>
    </row>
    <row r="124" spans="1:17" ht="15.75">
      <c r="A124" s="52"/>
      <c r="B124" s="172" t="s">
        <v>57</v>
      </c>
      <c r="C124" s="173"/>
      <c r="D124" s="173"/>
      <c r="E124" s="174"/>
      <c r="F124" s="17" t="s">
        <v>51</v>
      </c>
      <c r="G124" s="127" t="s">
        <v>52</v>
      </c>
      <c r="H124" s="128"/>
      <c r="I124" s="56">
        <v>83445</v>
      </c>
      <c r="J124" s="56" t="s">
        <v>53</v>
      </c>
      <c r="K124" s="56">
        <f t="shared" si="6"/>
        <v>83445</v>
      </c>
      <c r="L124" s="56">
        <v>68593</v>
      </c>
      <c r="M124" s="56" t="s">
        <v>53</v>
      </c>
      <c r="N124" s="56">
        <f>L124</f>
        <v>68593</v>
      </c>
      <c r="O124" s="57">
        <f>L124-I124</f>
        <v>-14852</v>
      </c>
      <c r="P124" s="56" t="s">
        <v>53</v>
      </c>
      <c r="Q124" s="60">
        <f>O124</f>
        <v>-14852</v>
      </c>
    </row>
    <row r="125" spans="1:17" ht="18.75" customHeight="1">
      <c r="A125" s="52"/>
      <c r="B125" s="155" t="s">
        <v>98</v>
      </c>
      <c r="C125" s="156"/>
      <c r="D125" s="156"/>
      <c r="E125" s="157"/>
      <c r="F125" s="17" t="s">
        <v>51</v>
      </c>
      <c r="G125" s="127" t="s">
        <v>52</v>
      </c>
      <c r="H125" s="128"/>
      <c r="I125" s="56">
        <v>85000</v>
      </c>
      <c r="J125" s="56" t="s">
        <v>53</v>
      </c>
      <c r="K125" s="56">
        <f t="shared" si="6"/>
        <v>85000</v>
      </c>
      <c r="L125" s="56">
        <f>L127+L128</f>
        <v>69744</v>
      </c>
      <c r="M125" s="56" t="s">
        <v>53</v>
      </c>
      <c r="N125" s="56">
        <f>L125</f>
        <v>69744</v>
      </c>
      <c r="O125" s="57">
        <f>L125-I125</f>
        <v>-15256</v>
      </c>
      <c r="P125" s="56" t="s">
        <v>53</v>
      </c>
      <c r="Q125" s="60">
        <f>O125</f>
        <v>-15256</v>
      </c>
    </row>
    <row r="126" spans="1:17" ht="18.75">
      <c r="A126" s="52"/>
      <c r="B126" s="155" t="s">
        <v>109</v>
      </c>
      <c r="C126" s="156"/>
      <c r="D126" s="156"/>
      <c r="E126" s="157"/>
      <c r="F126" s="54"/>
      <c r="G126" s="127"/>
      <c r="H126" s="128"/>
      <c r="I126" s="56"/>
      <c r="J126" s="56"/>
      <c r="K126" s="56"/>
      <c r="L126" s="56"/>
      <c r="M126" s="56"/>
      <c r="N126" s="56"/>
      <c r="O126" s="57"/>
      <c r="P126" s="56"/>
      <c r="Q126" s="60"/>
    </row>
    <row r="127" spans="1:17" ht="15.75">
      <c r="A127" s="52"/>
      <c r="B127" s="155" t="s">
        <v>99</v>
      </c>
      <c r="C127" s="156"/>
      <c r="D127" s="156"/>
      <c r="E127" s="157"/>
      <c r="F127" s="17" t="s">
        <v>51</v>
      </c>
      <c r="G127" s="127" t="s">
        <v>52</v>
      </c>
      <c r="H127" s="128"/>
      <c r="I127" s="56">
        <v>39950</v>
      </c>
      <c r="J127" s="56" t="s">
        <v>53</v>
      </c>
      <c r="K127" s="56">
        <f t="shared" si="6"/>
        <v>39950</v>
      </c>
      <c r="L127" s="56">
        <v>32780</v>
      </c>
      <c r="M127" s="56" t="s">
        <v>53</v>
      </c>
      <c r="N127" s="56">
        <f>L127</f>
        <v>32780</v>
      </c>
      <c r="O127" s="57">
        <f>L127-I127</f>
        <v>-7170</v>
      </c>
      <c r="P127" s="56" t="s">
        <v>53</v>
      </c>
      <c r="Q127" s="60">
        <f>O127</f>
        <v>-7170</v>
      </c>
    </row>
    <row r="128" spans="1:17" ht="15.75">
      <c r="A128" s="52"/>
      <c r="B128" s="155" t="s">
        <v>100</v>
      </c>
      <c r="C128" s="156"/>
      <c r="D128" s="156"/>
      <c r="E128" s="157"/>
      <c r="F128" s="17" t="s">
        <v>51</v>
      </c>
      <c r="G128" s="127" t="s">
        <v>52</v>
      </c>
      <c r="H128" s="128"/>
      <c r="I128" s="56">
        <v>45050</v>
      </c>
      <c r="J128" s="56" t="s">
        <v>53</v>
      </c>
      <c r="K128" s="56">
        <f t="shared" si="6"/>
        <v>45050</v>
      </c>
      <c r="L128" s="56">
        <v>36964</v>
      </c>
      <c r="M128" s="56" t="s">
        <v>53</v>
      </c>
      <c r="N128" s="56">
        <f>L128</f>
        <v>36964</v>
      </c>
      <c r="O128" s="57">
        <f>L128-I128</f>
        <v>-8086</v>
      </c>
      <c r="P128" s="56" t="s">
        <v>53</v>
      </c>
      <c r="Q128" s="60">
        <f>O128</f>
        <v>-8086</v>
      </c>
    </row>
    <row r="129" spans="1:17" ht="46.5" customHeight="1">
      <c r="A129" s="52" t="s">
        <v>110</v>
      </c>
      <c r="B129" s="139" t="s">
        <v>111</v>
      </c>
      <c r="C129" s="140"/>
      <c r="D129" s="140"/>
      <c r="E129" s="141"/>
      <c r="F129" s="17" t="s">
        <v>51</v>
      </c>
      <c r="G129" s="127" t="s">
        <v>52</v>
      </c>
      <c r="H129" s="128"/>
      <c r="I129" s="56"/>
      <c r="J129" s="56"/>
      <c r="K129" s="56"/>
      <c r="L129" s="56"/>
      <c r="M129" s="56"/>
      <c r="N129" s="56"/>
      <c r="O129" s="57"/>
      <c r="P129" s="56"/>
      <c r="Q129" s="60"/>
    </row>
    <row r="130" spans="1:17" ht="18.75" customHeight="1">
      <c r="A130" s="52"/>
      <c r="B130" s="139" t="s">
        <v>103</v>
      </c>
      <c r="C130" s="140"/>
      <c r="D130" s="140"/>
      <c r="E130" s="140"/>
      <c r="F130" s="17" t="s">
        <v>51</v>
      </c>
      <c r="G130" s="127" t="s">
        <v>52</v>
      </c>
      <c r="H130" s="128"/>
      <c r="I130" s="56">
        <v>1120</v>
      </c>
      <c r="J130" s="56" t="s">
        <v>53</v>
      </c>
      <c r="K130" s="56">
        <f>I130</f>
        <v>1120</v>
      </c>
      <c r="L130" s="56">
        <v>1372</v>
      </c>
      <c r="M130" s="56" t="s">
        <v>53</v>
      </c>
      <c r="N130" s="56">
        <f>L130</f>
        <v>1372</v>
      </c>
      <c r="O130" s="57">
        <f>L130-I130</f>
        <v>252</v>
      </c>
      <c r="P130" s="56" t="s">
        <v>53</v>
      </c>
      <c r="Q130" s="60">
        <f>O130</f>
        <v>252</v>
      </c>
    </row>
    <row r="131" spans="1:17" ht="15.75">
      <c r="A131" s="52"/>
      <c r="B131" s="167" t="s">
        <v>109</v>
      </c>
      <c r="C131" s="168"/>
      <c r="D131" s="168"/>
      <c r="E131" s="168"/>
      <c r="F131" s="17"/>
      <c r="G131" s="127"/>
      <c r="H131" s="128"/>
      <c r="I131" s="56"/>
      <c r="J131" s="56"/>
      <c r="K131" s="56"/>
      <c r="L131" s="56"/>
      <c r="M131" s="56"/>
      <c r="N131" s="56"/>
      <c r="O131" s="57"/>
      <c r="P131" s="56"/>
      <c r="Q131" s="60"/>
    </row>
    <row r="132" spans="1:17" ht="15.75">
      <c r="A132" s="52"/>
      <c r="B132" s="167" t="s">
        <v>56</v>
      </c>
      <c r="C132" s="168"/>
      <c r="D132" s="168"/>
      <c r="E132" s="168"/>
      <c r="F132" s="17" t="s">
        <v>51</v>
      </c>
      <c r="G132" s="127" t="s">
        <v>52</v>
      </c>
      <c r="H132" s="128"/>
      <c r="I132" s="56">
        <v>420</v>
      </c>
      <c r="J132" s="56" t="s">
        <v>53</v>
      </c>
      <c r="K132" s="56">
        <f>I132</f>
        <v>420</v>
      </c>
      <c r="L132" s="56">
        <v>525</v>
      </c>
      <c r="M132" s="56" t="s">
        <v>53</v>
      </c>
      <c r="N132" s="56">
        <f>L132</f>
        <v>525</v>
      </c>
      <c r="O132" s="57">
        <f>L132-I132</f>
        <v>105</v>
      </c>
      <c r="P132" s="56" t="s">
        <v>53</v>
      </c>
      <c r="Q132" s="60">
        <f>O132</f>
        <v>105</v>
      </c>
    </row>
    <row r="133" spans="1:17" ht="15.75">
      <c r="A133" s="52"/>
      <c r="B133" s="167" t="s">
        <v>57</v>
      </c>
      <c r="C133" s="168"/>
      <c r="D133" s="168"/>
      <c r="E133" s="168"/>
      <c r="F133" s="17" t="s">
        <v>51</v>
      </c>
      <c r="G133" s="127" t="s">
        <v>52</v>
      </c>
      <c r="H133" s="128"/>
      <c r="I133" s="56">
        <v>700</v>
      </c>
      <c r="J133" s="56" t="s">
        <v>53</v>
      </c>
      <c r="K133" s="56">
        <f>I133</f>
        <v>700</v>
      </c>
      <c r="L133" s="56">
        <v>847</v>
      </c>
      <c r="M133" s="56" t="s">
        <v>53</v>
      </c>
      <c r="N133" s="56">
        <f>L133</f>
        <v>847</v>
      </c>
      <c r="O133" s="57">
        <f>L133-I133</f>
        <v>147</v>
      </c>
      <c r="P133" s="56" t="s">
        <v>53</v>
      </c>
      <c r="Q133" s="60">
        <f>O133</f>
        <v>147</v>
      </c>
    </row>
    <row r="134" spans="1:17" ht="18.75" customHeight="1">
      <c r="A134" s="52"/>
      <c r="B134" s="139" t="s">
        <v>104</v>
      </c>
      <c r="C134" s="140"/>
      <c r="D134" s="140"/>
      <c r="E134" s="140"/>
      <c r="F134" s="17" t="s">
        <v>51</v>
      </c>
      <c r="G134" s="127" t="s">
        <v>52</v>
      </c>
      <c r="H134" s="128"/>
      <c r="I134" s="56">
        <v>3772</v>
      </c>
      <c r="J134" s="56" t="s">
        <v>53</v>
      </c>
      <c r="K134" s="56">
        <f>I134</f>
        <v>3772</v>
      </c>
      <c r="L134" s="56">
        <v>2884</v>
      </c>
      <c r="M134" s="56" t="s">
        <v>53</v>
      </c>
      <c r="N134" s="56">
        <f>L134</f>
        <v>2884</v>
      </c>
      <c r="O134" s="57">
        <f>L134-I134</f>
        <v>-888</v>
      </c>
      <c r="P134" s="56" t="s">
        <v>53</v>
      </c>
      <c r="Q134" s="60">
        <f>O134</f>
        <v>-888</v>
      </c>
    </row>
    <row r="135" spans="1:17" ht="15.75">
      <c r="A135" s="52"/>
      <c r="B135" s="139" t="s">
        <v>109</v>
      </c>
      <c r="C135" s="140"/>
      <c r="D135" s="140"/>
      <c r="E135" s="140"/>
      <c r="F135" s="17"/>
      <c r="G135" s="127"/>
      <c r="H135" s="128"/>
      <c r="I135" s="56"/>
      <c r="J135" s="56"/>
      <c r="K135" s="56"/>
      <c r="L135" s="56"/>
      <c r="M135" s="56"/>
      <c r="N135" s="56"/>
      <c r="O135" s="57"/>
      <c r="P135" s="56"/>
      <c r="Q135" s="60"/>
    </row>
    <row r="136" spans="1:17" ht="15.75">
      <c r="A136" s="52"/>
      <c r="B136" s="139" t="s">
        <v>56</v>
      </c>
      <c r="C136" s="140"/>
      <c r="D136" s="140"/>
      <c r="E136" s="140"/>
      <c r="F136" s="17" t="s">
        <v>51</v>
      </c>
      <c r="G136" s="127" t="s">
        <v>52</v>
      </c>
      <c r="H136" s="128"/>
      <c r="I136" s="56">
        <v>2150</v>
      </c>
      <c r="J136" s="56" t="s">
        <v>53</v>
      </c>
      <c r="K136" s="56">
        <f>I136</f>
        <v>2150</v>
      </c>
      <c r="L136" s="56">
        <v>1644</v>
      </c>
      <c r="M136" s="56" t="s">
        <v>53</v>
      </c>
      <c r="N136" s="56">
        <f>L136</f>
        <v>1644</v>
      </c>
      <c r="O136" s="57">
        <f>L136-I136</f>
        <v>-506</v>
      </c>
      <c r="P136" s="56" t="s">
        <v>53</v>
      </c>
      <c r="Q136" s="60">
        <f>O136</f>
        <v>-506</v>
      </c>
    </row>
    <row r="137" spans="1:17" ht="15.75">
      <c r="A137" s="52"/>
      <c r="B137" s="139" t="s">
        <v>57</v>
      </c>
      <c r="C137" s="140"/>
      <c r="D137" s="140"/>
      <c r="E137" s="140"/>
      <c r="F137" s="17" t="s">
        <v>51</v>
      </c>
      <c r="G137" s="127" t="s">
        <v>52</v>
      </c>
      <c r="H137" s="128"/>
      <c r="I137" s="56">
        <v>1622</v>
      </c>
      <c r="J137" s="56" t="s">
        <v>53</v>
      </c>
      <c r="K137" s="56">
        <f>I137</f>
        <v>1622</v>
      </c>
      <c r="L137" s="56">
        <v>1240</v>
      </c>
      <c r="M137" s="56" t="s">
        <v>53</v>
      </c>
      <c r="N137" s="56">
        <f>L137</f>
        <v>1240</v>
      </c>
      <c r="O137" s="57">
        <f>L137-I137</f>
        <v>-382</v>
      </c>
      <c r="P137" s="56" t="s">
        <v>53</v>
      </c>
      <c r="Q137" s="60">
        <f>O137</f>
        <v>-382</v>
      </c>
    </row>
    <row r="138" spans="1:17" ht="15.75">
      <c r="A138" s="52"/>
      <c r="B138" s="139" t="s">
        <v>105</v>
      </c>
      <c r="C138" s="140"/>
      <c r="D138" s="140"/>
      <c r="E138" s="140"/>
      <c r="F138" s="17" t="s">
        <v>51</v>
      </c>
      <c r="G138" s="127" t="s">
        <v>52</v>
      </c>
      <c r="H138" s="128"/>
      <c r="I138" s="56">
        <v>2250</v>
      </c>
      <c r="J138" s="56" t="s">
        <v>53</v>
      </c>
      <c r="K138" s="56">
        <f>I138</f>
        <v>2250</v>
      </c>
      <c r="L138" s="56">
        <v>108</v>
      </c>
      <c r="M138" s="56" t="s">
        <v>53</v>
      </c>
      <c r="N138" s="56">
        <f>L138</f>
        <v>108</v>
      </c>
      <c r="O138" s="57">
        <f>L138-I138</f>
        <v>-2142</v>
      </c>
      <c r="P138" s="56" t="s">
        <v>53</v>
      </c>
      <c r="Q138" s="60">
        <f>O138</f>
        <v>-2142</v>
      </c>
    </row>
    <row r="139" spans="1:17" ht="15.75">
      <c r="A139" s="52"/>
      <c r="B139" s="167" t="s">
        <v>109</v>
      </c>
      <c r="C139" s="168"/>
      <c r="D139" s="168"/>
      <c r="E139" s="168"/>
      <c r="F139" s="17"/>
      <c r="G139" s="127"/>
      <c r="H139" s="128"/>
      <c r="I139" s="56"/>
      <c r="J139" s="56"/>
      <c r="K139" s="56"/>
      <c r="L139" s="56"/>
      <c r="M139" s="56"/>
      <c r="N139" s="56"/>
      <c r="O139" s="57"/>
      <c r="P139" s="56"/>
      <c r="Q139" s="60"/>
    </row>
    <row r="140" spans="1:17" ht="15.75">
      <c r="A140" s="52"/>
      <c r="B140" s="139" t="s">
        <v>56</v>
      </c>
      <c r="C140" s="140"/>
      <c r="D140" s="140"/>
      <c r="E140" s="140"/>
      <c r="F140" s="17" t="s">
        <v>51</v>
      </c>
      <c r="G140" s="127" t="s">
        <v>52</v>
      </c>
      <c r="H140" s="128"/>
      <c r="I140" s="56">
        <v>1170</v>
      </c>
      <c r="J140" s="56" t="s">
        <v>53</v>
      </c>
      <c r="K140" s="56">
        <f>I140</f>
        <v>1170</v>
      </c>
      <c r="L140" s="56">
        <v>56</v>
      </c>
      <c r="M140" s="56" t="s">
        <v>53</v>
      </c>
      <c r="N140" s="56">
        <f>L140</f>
        <v>56</v>
      </c>
      <c r="O140" s="57">
        <f>L140-I140</f>
        <v>-1114</v>
      </c>
      <c r="P140" s="56" t="s">
        <v>53</v>
      </c>
      <c r="Q140" s="60">
        <f>O140</f>
        <v>-1114</v>
      </c>
    </row>
    <row r="141" spans="1:17" ht="15.75">
      <c r="A141" s="52"/>
      <c r="B141" s="139" t="s">
        <v>57</v>
      </c>
      <c r="C141" s="140"/>
      <c r="D141" s="140"/>
      <c r="E141" s="140"/>
      <c r="F141" s="17" t="s">
        <v>51</v>
      </c>
      <c r="G141" s="127" t="s">
        <v>52</v>
      </c>
      <c r="H141" s="128"/>
      <c r="I141" s="56">
        <v>1080</v>
      </c>
      <c r="J141" s="56" t="s">
        <v>53</v>
      </c>
      <c r="K141" s="56">
        <f>I141</f>
        <v>1080</v>
      </c>
      <c r="L141" s="56">
        <v>52</v>
      </c>
      <c r="M141" s="56" t="s">
        <v>53</v>
      </c>
      <c r="N141" s="56">
        <f>L141</f>
        <v>52</v>
      </c>
      <c r="O141" s="57">
        <f>L141-I141</f>
        <v>-1028</v>
      </c>
      <c r="P141" s="56" t="s">
        <v>53</v>
      </c>
      <c r="Q141" s="60">
        <f>O141</f>
        <v>-1028</v>
      </c>
    </row>
    <row r="142" spans="1:17" ht="15.75">
      <c r="A142" s="52"/>
      <c r="B142" s="139" t="s">
        <v>106</v>
      </c>
      <c r="C142" s="140"/>
      <c r="D142" s="140"/>
      <c r="E142" s="140"/>
      <c r="F142" s="17" t="s">
        <v>51</v>
      </c>
      <c r="G142" s="127" t="s">
        <v>52</v>
      </c>
      <c r="H142" s="128"/>
      <c r="I142" s="56">
        <v>6420</v>
      </c>
      <c r="J142" s="56" t="s">
        <v>53</v>
      </c>
      <c r="K142" s="56">
        <f>I142</f>
        <v>6420</v>
      </c>
      <c r="L142" s="56">
        <v>51</v>
      </c>
      <c r="M142" s="56" t="s">
        <v>53</v>
      </c>
      <c r="N142" s="56">
        <f>L142</f>
        <v>51</v>
      </c>
      <c r="O142" s="57">
        <f>L142-I142</f>
        <v>-6369</v>
      </c>
      <c r="P142" s="56" t="s">
        <v>53</v>
      </c>
      <c r="Q142" s="60">
        <f>O142</f>
        <v>-6369</v>
      </c>
    </row>
    <row r="143" spans="1:17" ht="15.75">
      <c r="A143" s="52"/>
      <c r="B143" s="139" t="s">
        <v>109</v>
      </c>
      <c r="C143" s="140"/>
      <c r="D143" s="140"/>
      <c r="E143" s="140"/>
      <c r="F143" s="17"/>
      <c r="G143" s="127"/>
      <c r="H143" s="128"/>
      <c r="I143" s="56"/>
      <c r="J143" s="56"/>
      <c r="K143" s="56"/>
      <c r="L143" s="56"/>
      <c r="M143" s="56"/>
      <c r="N143" s="56"/>
      <c r="O143" s="57"/>
      <c r="P143" s="56"/>
      <c r="Q143" s="60"/>
    </row>
    <row r="144" spans="1:17" ht="15.75">
      <c r="A144" s="52"/>
      <c r="B144" s="139" t="s">
        <v>56</v>
      </c>
      <c r="C144" s="140"/>
      <c r="D144" s="140"/>
      <c r="E144" s="140"/>
      <c r="F144" s="17" t="s">
        <v>51</v>
      </c>
      <c r="G144" s="127" t="s">
        <v>52</v>
      </c>
      <c r="H144" s="128"/>
      <c r="I144" s="56">
        <v>3403</v>
      </c>
      <c r="J144" s="56" t="s">
        <v>53</v>
      </c>
      <c r="K144" s="56">
        <f aca="true" t="shared" si="7" ref="K144:K150">I144</f>
        <v>3403</v>
      </c>
      <c r="L144" s="56">
        <v>27</v>
      </c>
      <c r="M144" s="56" t="s">
        <v>53</v>
      </c>
      <c r="N144" s="56">
        <f aca="true" t="shared" si="8" ref="N144:N150">L144</f>
        <v>27</v>
      </c>
      <c r="O144" s="57">
        <f aca="true" t="shared" si="9" ref="O144:O150">L144-I144</f>
        <v>-3376</v>
      </c>
      <c r="P144" s="56" t="s">
        <v>53</v>
      </c>
      <c r="Q144" s="60">
        <f aca="true" t="shared" si="10" ref="Q144:Q150">O144</f>
        <v>-3376</v>
      </c>
    </row>
    <row r="145" spans="1:17" ht="15.75">
      <c r="A145" s="52"/>
      <c r="B145" s="167" t="s">
        <v>57</v>
      </c>
      <c r="C145" s="168"/>
      <c r="D145" s="168"/>
      <c r="E145" s="168"/>
      <c r="F145" s="17" t="s">
        <v>51</v>
      </c>
      <c r="G145" s="127" t="s">
        <v>52</v>
      </c>
      <c r="H145" s="128"/>
      <c r="I145" s="56">
        <v>3017</v>
      </c>
      <c r="J145" s="56" t="s">
        <v>53</v>
      </c>
      <c r="K145" s="56">
        <f t="shared" si="7"/>
        <v>3017</v>
      </c>
      <c r="L145" s="56">
        <v>24</v>
      </c>
      <c r="M145" s="56" t="s">
        <v>53</v>
      </c>
      <c r="N145" s="56">
        <f t="shared" si="8"/>
        <v>24</v>
      </c>
      <c r="O145" s="57">
        <f t="shared" si="9"/>
        <v>-2993</v>
      </c>
      <c r="P145" s="56" t="s">
        <v>53</v>
      </c>
      <c r="Q145" s="60">
        <f t="shared" si="10"/>
        <v>-2993</v>
      </c>
    </row>
    <row r="146" spans="1:17" ht="18.75" customHeight="1">
      <c r="A146" s="52" t="s">
        <v>112</v>
      </c>
      <c r="B146" s="139" t="s">
        <v>113</v>
      </c>
      <c r="C146" s="140"/>
      <c r="D146" s="140"/>
      <c r="E146" s="141"/>
      <c r="F146" s="17" t="s">
        <v>51</v>
      </c>
      <c r="G146" s="127" t="s">
        <v>52</v>
      </c>
      <c r="H146" s="128"/>
      <c r="I146" s="56">
        <v>150</v>
      </c>
      <c r="J146" s="56" t="s">
        <v>53</v>
      </c>
      <c r="K146" s="56">
        <f t="shared" si="7"/>
        <v>150</v>
      </c>
      <c r="L146" s="56">
        <v>184</v>
      </c>
      <c r="M146" s="56" t="s">
        <v>53</v>
      </c>
      <c r="N146" s="56">
        <f t="shared" si="8"/>
        <v>184</v>
      </c>
      <c r="O146" s="57">
        <f t="shared" si="9"/>
        <v>34</v>
      </c>
      <c r="P146" s="56" t="s">
        <v>53</v>
      </c>
      <c r="Q146" s="60">
        <f t="shared" si="10"/>
        <v>34</v>
      </c>
    </row>
    <row r="147" spans="1:17" ht="30" customHeight="1">
      <c r="A147" s="52" t="s">
        <v>114</v>
      </c>
      <c r="B147" s="139" t="s">
        <v>199</v>
      </c>
      <c r="C147" s="140"/>
      <c r="D147" s="140"/>
      <c r="E147" s="141"/>
      <c r="F147" s="17" t="s">
        <v>51</v>
      </c>
      <c r="G147" s="127" t="s">
        <v>52</v>
      </c>
      <c r="H147" s="128"/>
      <c r="I147" s="56">
        <v>21000</v>
      </c>
      <c r="J147" s="56" t="s">
        <v>53</v>
      </c>
      <c r="K147" s="56">
        <f t="shared" si="7"/>
        <v>21000</v>
      </c>
      <c r="L147" s="56">
        <v>15530</v>
      </c>
      <c r="M147" s="56" t="s">
        <v>53</v>
      </c>
      <c r="N147" s="56">
        <f t="shared" si="8"/>
        <v>15530</v>
      </c>
      <c r="O147" s="57">
        <f t="shared" si="9"/>
        <v>-5470</v>
      </c>
      <c r="P147" s="56" t="s">
        <v>53</v>
      </c>
      <c r="Q147" s="60">
        <f t="shared" si="10"/>
        <v>-5470</v>
      </c>
    </row>
    <row r="148" spans="1:17" ht="15.75" customHeight="1">
      <c r="A148" s="52" t="s">
        <v>115</v>
      </c>
      <c r="B148" s="139" t="s">
        <v>198</v>
      </c>
      <c r="C148" s="140"/>
      <c r="D148" s="140"/>
      <c r="E148" s="141"/>
      <c r="F148" s="17" t="s">
        <v>51</v>
      </c>
      <c r="G148" s="127" t="s">
        <v>52</v>
      </c>
      <c r="H148" s="128"/>
      <c r="I148" s="56">
        <v>135300</v>
      </c>
      <c r="J148" s="56" t="s">
        <v>53</v>
      </c>
      <c r="K148" s="56">
        <f t="shared" si="7"/>
        <v>135300</v>
      </c>
      <c r="L148" s="56">
        <v>132770</v>
      </c>
      <c r="M148" s="56" t="s">
        <v>53</v>
      </c>
      <c r="N148" s="56">
        <f t="shared" si="8"/>
        <v>132770</v>
      </c>
      <c r="O148" s="57">
        <f t="shared" si="9"/>
        <v>-2530</v>
      </c>
      <c r="P148" s="56" t="s">
        <v>53</v>
      </c>
      <c r="Q148" s="60">
        <f t="shared" si="10"/>
        <v>-2530</v>
      </c>
    </row>
    <row r="149" spans="1:17" ht="18.75" customHeight="1">
      <c r="A149" s="52" t="s">
        <v>116</v>
      </c>
      <c r="B149" s="139" t="s">
        <v>117</v>
      </c>
      <c r="C149" s="140"/>
      <c r="D149" s="140"/>
      <c r="E149" s="141"/>
      <c r="F149" s="17" t="s">
        <v>51</v>
      </c>
      <c r="G149" s="127" t="s">
        <v>52</v>
      </c>
      <c r="H149" s="128"/>
      <c r="I149" s="56">
        <v>7100</v>
      </c>
      <c r="J149" s="56" t="s">
        <v>53</v>
      </c>
      <c r="K149" s="56">
        <f t="shared" si="7"/>
        <v>7100</v>
      </c>
      <c r="L149" s="56">
        <v>7100</v>
      </c>
      <c r="M149" s="56" t="s">
        <v>53</v>
      </c>
      <c r="N149" s="56">
        <f t="shared" si="8"/>
        <v>7100</v>
      </c>
      <c r="O149" s="57">
        <f t="shared" si="9"/>
        <v>0</v>
      </c>
      <c r="P149" s="56" t="s">
        <v>53</v>
      </c>
      <c r="Q149" s="60">
        <f t="shared" si="10"/>
        <v>0</v>
      </c>
    </row>
    <row r="150" spans="1:17" ht="21" customHeight="1">
      <c r="A150" s="52" t="s">
        <v>118</v>
      </c>
      <c r="B150" s="139" t="s">
        <v>119</v>
      </c>
      <c r="C150" s="140"/>
      <c r="D150" s="140"/>
      <c r="E150" s="141"/>
      <c r="F150" s="17" t="s">
        <v>51</v>
      </c>
      <c r="G150" s="127" t="s">
        <v>52</v>
      </c>
      <c r="H150" s="128"/>
      <c r="I150" s="56">
        <v>71120</v>
      </c>
      <c r="J150" s="56" t="s">
        <v>53</v>
      </c>
      <c r="K150" s="56">
        <f t="shared" si="7"/>
        <v>71120</v>
      </c>
      <c r="L150" s="56">
        <v>11999</v>
      </c>
      <c r="M150" s="56" t="s">
        <v>53</v>
      </c>
      <c r="N150" s="56">
        <f t="shared" si="8"/>
        <v>11999</v>
      </c>
      <c r="O150" s="57">
        <f t="shared" si="9"/>
        <v>-59121</v>
      </c>
      <c r="P150" s="56" t="s">
        <v>53</v>
      </c>
      <c r="Q150" s="60">
        <f t="shared" si="10"/>
        <v>-59121</v>
      </c>
    </row>
    <row r="151" spans="1:17" ht="43.5" customHeight="1">
      <c r="A151" s="160" t="s">
        <v>120</v>
      </c>
      <c r="B151" s="161"/>
      <c r="C151" s="161"/>
      <c r="D151" s="161"/>
      <c r="E151" s="161"/>
      <c r="F151" s="161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2"/>
    </row>
    <row r="152" spans="1:17" ht="18" customHeight="1">
      <c r="A152" s="61" t="s">
        <v>121</v>
      </c>
      <c r="B152" s="163" t="s">
        <v>122</v>
      </c>
      <c r="C152" s="164"/>
      <c r="D152" s="164"/>
      <c r="E152" s="164"/>
      <c r="F152" s="24"/>
      <c r="G152" s="165"/>
      <c r="H152" s="166"/>
      <c r="I152" s="166"/>
      <c r="J152" s="166"/>
      <c r="K152" s="166"/>
      <c r="L152" s="166"/>
      <c r="M152" s="166"/>
      <c r="N152" s="166"/>
      <c r="O152" s="166"/>
      <c r="P152" s="166"/>
      <c r="Q152" s="166"/>
    </row>
    <row r="153" spans="1:17" ht="30.75" customHeight="1">
      <c r="A153" s="62" t="s">
        <v>123</v>
      </c>
      <c r="B153" s="155" t="s">
        <v>124</v>
      </c>
      <c r="C153" s="156"/>
      <c r="D153" s="156"/>
      <c r="E153" s="157"/>
      <c r="F153" s="63" t="s">
        <v>67</v>
      </c>
      <c r="G153" s="127" t="s">
        <v>125</v>
      </c>
      <c r="H153" s="128"/>
      <c r="I153" s="35">
        <v>7677</v>
      </c>
      <c r="J153" s="35" t="s">
        <v>53</v>
      </c>
      <c r="K153" s="70">
        <f aca="true" t="shared" si="11" ref="K153:K167">I153</f>
        <v>7677</v>
      </c>
      <c r="L153" s="35">
        <v>7677</v>
      </c>
      <c r="M153" s="35" t="s">
        <v>53</v>
      </c>
      <c r="N153" s="70">
        <f aca="true" t="shared" si="12" ref="N153:N163">L153</f>
        <v>7677</v>
      </c>
      <c r="O153" s="71">
        <f aca="true" t="shared" si="13" ref="O153:O167">L153-I153</f>
        <v>0</v>
      </c>
      <c r="P153" s="35" t="s">
        <v>53</v>
      </c>
      <c r="Q153" s="75">
        <f aca="true" t="shared" si="14" ref="Q153:Q163">O153</f>
        <v>0</v>
      </c>
    </row>
    <row r="154" spans="1:17" ht="18" customHeight="1">
      <c r="A154" s="62"/>
      <c r="B154" s="155" t="s">
        <v>56</v>
      </c>
      <c r="C154" s="156"/>
      <c r="D154" s="156"/>
      <c r="E154" s="156"/>
      <c r="F154" s="63" t="s">
        <v>67</v>
      </c>
      <c r="G154" s="127" t="s">
        <v>125</v>
      </c>
      <c r="H154" s="128"/>
      <c r="I154" s="35">
        <v>9223</v>
      </c>
      <c r="J154" s="35" t="s">
        <v>53</v>
      </c>
      <c r="K154" s="70">
        <f t="shared" si="11"/>
        <v>9223</v>
      </c>
      <c r="L154" s="35">
        <v>9223</v>
      </c>
      <c r="M154" s="35" t="s">
        <v>53</v>
      </c>
      <c r="N154" s="70">
        <f t="shared" si="12"/>
        <v>9223</v>
      </c>
      <c r="O154" s="71">
        <f t="shared" si="13"/>
        <v>0</v>
      </c>
      <c r="P154" s="35" t="s">
        <v>53</v>
      </c>
      <c r="Q154" s="75">
        <f t="shared" si="14"/>
        <v>0</v>
      </c>
    </row>
    <row r="155" spans="1:17" ht="18" customHeight="1">
      <c r="A155" s="62"/>
      <c r="B155" s="155" t="s">
        <v>57</v>
      </c>
      <c r="C155" s="156"/>
      <c r="D155" s="156"/>
      <c r="E155" s="156"/>
      <c r="F155" s="63" t="s">
        <v>67</v>
      </c>
      <c r="G155" s="127" t="s">
        <v>125</v>
      </c>
      <c r="H155" s="128"/>
      <c r="I155" s="35">
        <v>6131</v>
      </c>
      <c r="J155" s="35" t="s">
        <v>53</v>
      </c>
      <c r="K155" s="70">
        <f t="shared" si="11"/>
        <v>6131</v>
      </c>
      <c r="L155" s="35">
        <v>6131</v>
      </c>
      <c r="M155" s="35" t="s">
        <v>53</v>
      </c>
      <c r="N155" s="70">
        <f t="shared" si="12"/>
        <v>6131</v>
      </c>
      <c r="O155" s="71">
        <f t="shared" si="13"/>
        <v>0</v>
      </c>
      <c r="P155" s="35" t="s">
        <v>53</v>
      </c>
      <c r="Q155" s="75">
        <f t="shared" si="14"/>
        <v>0</v>
      </c>
    </row>
    <row r="156" spans="1:17" ht="32.25" customHeight="1">
      <c r="A156" s="62" t="s">
        <v>126</v>
      </c>
      <c r="B156" s="155" t="s">
        <v>127</v>
      </c>
      <c r="C156" s="156"/>
      <c r="D156" s="156"/>
      <c r="E156" s="157"/>
      <c r="F156" s="63" t="s">
        <v>67</v>
      </c>
      <c r="G156" s="127" t="s">
        <v>125</v>
      </c>
      <c r="H156" s="128"/>
      <c r="I156" s="35">
        <v>21438.2</v>
      </c>
      <c r="J156" s="35" t="s">
        <v>53</v>
      </c>
      <c r="K156" s="70">
        <f t="shared" si="11"/>
        <v>21438.2</v>
      </c>
      <c r="L156" s="35">
        <v>21438.2</v>
      </c>
      <c r="M156" s="35" t="s">
        <v>53</v>
      </c>
      <c r="N156" s="70">
        <f t="shared" si="12"/>
        <v>21438.2</v>
      </c>
      <c r="O156" s="71">
        <f t="shared" si="13"/>
        <v>0</v>
      </c>
      <c r="P156" s="35" t="s">
        <v>53</v>
      </c>
      <c r="Q156" s="75">
        <f t="shared" si="14"/>
        <v>0</v>
      </c>
    </row>
    <row r="157" spans="1:17" ht="18" customHeight="1">
      <c r="A157" s="62"/>
      <c r="B157" s="155" t="s">
        <v>56</v>
      </c>
      <c r="C157" s="156"/>
      <c r="D157" s="156"/>
      <c r="E157" s="157"/>
      <c r="F157" s="63" t="s">
        <v>67</v>
      </c>
      <c r="G157" s="127" t="s">
        <v>125</v>
      </c>
      <c r="H157" s="128"/>
      <c r="I157" s="35">
        <v>23857.7</v>
      </c>
      <c r="J157" s="35" t="s">
        <v>53</v>
      </c>
      <c r="K157" s="70">
        <f t="shared" si="11"/>
        <v>23857.7</v>
      </c>
      <c r="L157" s="35">
        <v>23857.7</v>
      </c>
      <c r="M157" s="35" t="s">
        <v>53</v>
      </c>
      <c r="N157" s="70">
        <f t="shared" si="12"/>
        <v>23857.7</v>
      </c>
      <c r="O157" s="71">
        <f t="shared" si="13"/>
        <v>0</v>
      </c>
      <c r="P157" s="35" t="s">
        <v>53</v>
      </c>
      <c r="Q157" s="75">
        <f t="shared" si="14"/>
        <v>0</v>
      </c>
    </row>
    <row r="158" spans="1:17" ht="18" customHeight="1">
      <c r="A158" s="62"/>
      <c r="B158" s="155" t="s">
        <v>57</v>
      </c>
      <c r="C158" s="156"/>
      <c r="D158" s="156"/>
      <c r="E158" s="157"/>
      <c r="F158" s="63" t="s">
        <v>67</v>
      </c>
      <c r="G158" s="127" t="s">
        <v>125</v>
      </c>
      <c r="H158" s="128"/>
      <c r="I158" s="35">
        <v>19018.7</v>
      </c>
      <c r="J158" s="35" t="s">
        <v>53</v>
      </c>
      <c r="K158" s="70">
        <f t="shared" si="11"/>
        <v>19018.7</v>
      </c>
      <c r="L158" s="35">
        <v>19018.7</v>
      </c>
      <c r="M158" s="35" t="s">
        <v>53</v>
      </c>
      <c r="N158" s="70">
        <f t="shared" si="12"/>
        <v>19018.7</v>
      </c>
      <c r="O158" s="71">
        <f t="shared" si="13"/>
        <v>0</v>
      </c>
      <c r="P158" s="35" t="s">
        <v>53</v>
      </c>
      <c r="Q158" s="75">
        <f t="shared" si="14"/>
        <v>0</v>
      </c>
    </row>
    <row r="159" spans="1:17" ht="18" customHeight="1">
      <c r="A159" s="62" t="s">
        <v>128</v>
      </c>
      <c r="B159" s="155" t="s">
        <v>129</v>
      </c>
      <c r="C159" s="156"/>
      <c r="D159" s="156"/>
      <c r="E159" s="157"/>
      <c r="F159" s="63" t="s">
        <v>67</v>
      </c>
      <c r="G159" s="127" t="s">
        <v>125</v>
      </c>
      <c r="H159" s="128"/>
      <c r="I159" s="35">
        <v>9017.44</v>
      </c>
      <c r="J159" s="35" t="s">
        <v>53</v>
      </c>
      <c r="K159" s="70">
        <f t="shared" si="11"/>
        <v>9017.44</v>
      </c>
      <c r="L159" s="35">
        <v>9017.44</v>
      </c>
      <c r="M159" s="35" t="s">
        <v>53</v>
      </c>
      <c r="N159" s="70">
        <f t="shared" si="12"/>
        <v>9017.44</v>
      </c>
      <c r="O159" s="71">
        <f t="shared" si="13"/>
        <v>0</v>
      </c>
      <c r="P159" s="35" t="s">
        <v>53</v>
      </c>
      <c r="Q159" s="75">
        <f t="shared" si="14"/>
        <v>0</v>
      </c>
    </row>
    <row r="160" spans="1:17" ht="18" customHeight="1">
      <c r="A160" s="62"/>
      <c r="B160" s="155" t="s">
        <v>56</v>
      </c>
      <c r="C160" s="156"/>
      <c r="D160" s="156"/>
      <c r="E160" s="157"/>
      <c r="F160" s="63" t="s">
        <v>67</v>
      </c>
      <c r="G160" s="127" t="s">
        <v>125</v>
      </c>
      <c r="H160" s="128"/>
      <c r="I160" s="35">
        <v>10343.4</v>
      </c>
      <c r="J160" s="35" t="s">
        <v>53</v>
      </c>
      <c r="K160" s="70">
        <f t="shared" si="11"/>
        <v>10343.4</v>
      </c>
      <c r="L160" s="35">
        <v>10343.4</v>
      </c>
      <c r="M160" s="35" t="s">
        <v>53</v>
      </c>
      <c r="N160" s="70">
        <f t="shared" si="12"/>
        <v>10343.4</v>
      </c>
      <c r="O160" s="71">
        <f t="shared" si="13"/>
        <v>0</v>
      </c>
      <c r="P160" s="35" t="s">
        <v>53</v>
      </c>
      <c r="Q160" s="75">
        <f t="shared" si="14"/>
        <v>0</v>
      </c>
    </row>
    <row r="161" spans="1:17" ht="18" customHeight="1">
      <c r="A161" s="62"/>
      <c r="B161" s="155" t="s">
        <v>57</v>
      </c>
      <c r="C161" s="156"/>
      <c r="D161" s="156"/>
      <c r="E161" s="157"/>
      <c r="F161" s="63" t="s">
        <v>67</v>
      </c>
      <c r="G161" s="127" t="s">
        <v>125</v>
      </c>
      <c r="H161" s="128"/>
      <c r="I161" s="35">
        <v>7787</v>
      </c>
      <c r="J161" s="35" t="s">
        <v>53</v>
      </c>
      <c r="K161" s="70">
        <f t="shared" si="11"/>
        <v>7787</v>
      </c>
      <c r="L161" s="35">
        <v>7787</v>
      </c>
      <c r="M161" s="35" t="s">
        <v>53</v>
      </c>
      <c r="N161" s="70">
        <f t="shared" si="12"/>
        <v>7787</v>
      </c>
      <c r="O161" s="71">
        <f t="shared" si="13"/>
        <v>0</v>
      </c>
      <c r="P161" s="35" t="s">
        <v>53</v>
      </c>
      <c r="Q161" s="75">
        <f t="shared" si="14"/>
        <v>0</v>
      </c>
    </row>
    <row r="162" spans="1:17" ht="28.5" customHeight="1">
      <c r="A162" s="62" t="s">
        <v>130</v>
      </c>
      <c r="B162" s="155" t="s">
        <v>131</v>
      </c>
      <c r="C162" s="156"/>
      <c r="D162" s="156"/>
      <c r="E162" s="157"/>
      <c r="F162" s="63" t="s">
        <v>132</v>
      </c>
      <c r="G162" s="127" t="s">
        <v>125</v>
      </c>
      <c r="H162" s="128"/>
      <c r="I162" s="66">
        <v>9</v>
      </c>
      <c r="J162" s="66" t="s">
        <v>53</v>
      </c>
      <c r="K162" s="56">
        <f t="shared" si="11"/>
        <v>9</v>
      </c>
      <c r="L162" s="33">
        <v>9</v>
      </c>
      <c r="M162" s="66" t="s">
        <v>53</v>
      </c>
      <c r="N162" s="56">
        <f t="shared" si="12"/>
        <v>9</v>
      </c>
      <c r="O162" s="57">
        <f t="shared" si="13"/>
        <v>0</v>
      </c>
      <c r="P162" s="66" t="s">
        <v>53</v>
      </c>
      <c r="Q162" s="60">
        <f t="shared" si="14"/>
        <v>0</v>
      </c>
    </row>
    <row r="163" spans="1:17" ht="35.25" customHeight="1">
      <c r="A163" s="62"/>
      <c r="B163" s="155" t="s">
        <v>133</v>
      </c>
      <c r="C163" s="156"/>
      <c r="D163" s="156"/>
      <c r="E163" s="157"/>
      <c r="F163" s="63" t="s">
        <v>132</v>
      </c>
      <c r="G163" s="127" t="s">
        <v>125</v>
      </c>
      <c r="H163" s="128"/>
      <c r="I163" s="66">
        <v>10</v>
      </c>
      <c r="J163" s="66" t="s">
        <v>53</v>
      </c>
      <c r="K163" s="56">
        <f t="shared" si="11"/>
        <v>10</v>
      </c>
      <c r="L163" s="33">
        <v>10</v>
      </c>
      <c r="M163" s="66" t="s">
        <v>53</v>
      </c>
      <c r="N163" s="56">
        <f t="shared" si="12"/>
        <v>10</v>
      </c>
      <c r="O163" s="57">
        <f t="shared" si="13"/>
        <v>0</v>
      </c>
      <c r="P163" s="66" t="s">
        <v>53</v>
      </c>
      <c r="Q163" s="60">
        <f t="shared" si="14"/>
        <v>0</v>
      </c>
    </row>
    <row r="164" spans="1:17" ht="18" customHeight="1">
      <c r="A164" s="62"/>
      <c r="B164" s="155" t="s">
        <v>109</v>
      </c>
      <c r="C164" s="156"/>
      <c r="D164" s="156"/>
      <c r="E164" s="157"/>
      <c r="F164" s="63"/>
      <c r="G164" s="127"/>
      <c r="H164" s="128"/>
      <c r="I164" s="66"/>
      <c r="J164" s="66"/>
      <c r="K164" s="24"/>
      <c r="L164" s="33"/>
      <c r="M164" s="66"/>
      <c r="N164" s="24"/>
      <c r="O164" s="57">
        <f t="shared" si="13"/>
        <v>0</v>
      </c>
      <c r="P164" s="66"/>
      <c r="Q164" s="24"/>
    </row>
    <row r="165" spans="1:17" ht="18" customHeight="1">
      <c r="A165" s="62"/>
      <c r="B165" s="155" t="s">
        <v>56</v>
      </c>
      <c r="C165" s="156"/>
      <c r="D165" s="156"/>
      <c r="E165" s="157"/>
      <c r="F165" s="63" t="s">
        <v>132</v>
      </c>
      <c r="G165" s="127" t="s">
        <v>125</v>
      </c>
      <c r="H165" s="128"/>
      <c r="I165" s="66">
        <v>10</v>
      </c>
      <c r="J165" s="66" t="s">
        <v>53</v>
      </c>
      <c r="K165" s="56">
        <f t="shared" si="11"/>
        <v>10</v>
      </c>
      <c r="L165" s="33">
        <v>10</v>
      </c>
      <c r="M165" s="66" t="s">
        <v>53</v>
      </c>
      <c r="N165" s="56">
        <f>L165</f>
        <v>10</v>
      </c>
      <c r="O165" s="57">
        <f t="shared" si="13"/>
        <v>0</v>
      </c>
      <c r="P165" s="66" t="s">
        <v>53</v>
      </c>
      <c r="Q165" s="60">
        <f>O165</f>
        <v>0</v>
      </c>
    </row>
    <row r="166" spans="1:17" ht="18" customHeight="1">
      <c r="A166" s="62"/>
      <c r="B166" s="155" t="s">
        <v>57</v>
      </c>
      <c r="C166" s="156"/>
      <c r="D166" s="156"/>
      <c r="E166" s="157"/>
      <c r="F166" s="63" t="s">
        <v>132</v>
      </c>
      <c r="G166" s="127" t="s">
        <v>125</v>
      </c>
      <c r="H166" s="128"/>
      <c r="I166" s="66">
        <v>10</v>
      </c>
      <c r="J166" s="66" t="s">
        <v>53</v>
      </c>
      <c r="K166" s="56">
        <f t="shared" si="11"/>
        <v>10</v>
      </c>
      <c r="L166" s="33">
        <v>10</v>
      </c>
      <c r="M166" s="66" t="s">
        <v>53</v>
      </c>
      <c r="N166" s="56">
        <f>L166</f>
        <v>10</v>
      </c>
      <c r="O166" s="57">
        <f t="shared" si="13"/>
        <v>0</v>
      </c>
      <c r="P166" s="66" t="s">
        <v>53</v>
      </c>
      <c r="Q166" s="60">
        <f>O166</f>
        <v>0</v>
      </c>
    </row>
    <row r="167" spans="1:17" ht="34.5" customHeight="1">
      <c r="A167" s="62"/>
      <c r="B167" s="155" t="s">
        <v>134</v>
      </c>
      <c r="C167" s="156"/>
      <c r="D167" s="156"/>
      <c r="E167" s="157"/>
      <c r="F167" s="63" t="s">
        <v>132</v>
      </c>
      <c r="G167" s="127" t="s">
        <v>125</v>
      </c>
      <c r="H167" s="128"/>
      <c r="I167" s="66">
        <v>5</v>
      </c>
      <c r="J167" s="66" t="s">
        <v>53</v>
      </c>
      <c r="K167" s="56">
        <f t="shared" si="11"/>
        <v>5</v>
      </c>
      <c r="L167" s="33">
        <v>8</v>
      </c>
      <c r="M167" s="66" t="s">
        <v>53</v>
      </c>
      <c r="N167" s="56">
        <f>L167</f>
        <v>8</v>
      </c>
      <c r="O167" s="57">
        <f t="shared" si="13"/>
        <v>3</v>
      </c>
      <c r="P167" s="66" t="s">
        <v>53</v>
      </c>
      <c r="Q167" s="60">
        <f>O167</f>
        <v>3</v>
      </c>
    </row>
    <row r="168" spans="1:17" ht="18" customHeight="1">
      <c r="A168" s="62"/>
      <c r="B168" s="155" t="s">
        <v>109</v>
      </c>
      <c r="C168" s="156"/>
      <c r="D168" s="156"/>
      <c r="E168" s="157"/>
      <c r="F168" s="64"/>
      <c r="G168" s="158"/>
      <c r="H168" s="159"/>
      <c r="I168" s="66"/>
      <c r="J168" s="66"/>
      <c r="K168" s="24"/>
      <c r="L168" s="33"/>
      <c r="M168" s="66"/>
      <c r="N168" s="24"/>
      <c r="O168" s="24"/>
      <c r="P168" s="66"/>
      <c r="Q168" s="24"/>
    </row>
    <row r="169" spans="1:17" ht="18" customHeight="1">
      <c r="A169" s="62"/>
      <c r="B169" s="155" t="s">
        <v>99</v>
      </c>
      <c r="C169" s="156"/>
      <c r="D169" s="156"/>
      <c r="E169" s="157"/>
      <c r="F169" s="63" t="s">
        <v>132</v>
      </c>
      <c r="G169" s="127" t="s">
        <v>125</v>
      </c>
      <c r="H169" s="128"/>
      <c r="I169" s="66">
        <v>8</v>
      </c>
      <c r="J169" s="66" t="s">
        <v>53</v>
      </c>
      <c r="K169" s="56">
        <f aca="true" t="shared" si="15" ref="K169:K179">I169</f>
        <v>8</v>
      </c>
      <c r="L169" s="33">
        <v>8</v>
      </c>
      <c r="M169" s="66" t="s">
        <v>53</v>
      </c>
      <c r="N169" s="56">
        <f aca="true" t="shared" si="16" ref="N169:N179">L169</f>
        <v>8</v>
      </c>
      <c r="O169" s="57">
        <f aca="true" t="shared" si="17" ref="O169:O179">L169-I169</f>
        <v>0</v>
      </c>
      <c r="P169" s="66" t="s">
        <v>53</v>
      </c>
      <c r="Q169" s="60">
        <f aca="true" t="shared" si="18" ref="Q169:Q179">O169</f>
        <v>0</v>
      </c>
    </row>
    <row r="170" spans="1:17" ht="18" customHeight="1">
      <c r="A170" s="62"/>
      <c r="B170" s="155" t="s">
        <v>100</v>
      </c>
      <c r="C170" s="156"/>
      <c r="D170" s="156"/>
      <c r="E170" s="157"/>
      <c r="F170" s="63" t="s">
        <v>132</v>
      </c>
      <c r="G170" s="127" t="s">
        <v>125</v>
      </c>
      <c r="H170" s="128"/>
      <c r="I170" s="66">
        <v>8</v>
      </c>
      <c r="J170" s="66" t="s">
        <v>53</v>
      </c>
      <c r="K170" s="56">
        <f t="shared" si="15"/>
        <v>8</v>
      </c>
      <c r="L170" s="33">
        <v>8</v>
      </c>
      <c r="M170" s="66" t="s">
        <v>53</v>
      </c>
      <c r="N170" s="56">
        <f t="shared" si="16"/>
        <v>8</v>
      </c>
      <c r="O170" s="57">
        <f t="shared" si="17"/>
        <v>0</v>
      </c>
      <c r="P170" s="66" t="s">
        <v>53</v>
      </c>
      <c r="Q170" s="60">
        <f t="shared" si="18"/>
        <v>0</v>
      </c>
    </row>
    <row r="171" spans="1:17" ht="31.5" customHeight="1">
      <c r="A171" s="62" t="s">
        <v>135</v>
      </c>
      <c r="B171" s="155" t="s">
        <v>136</v>
      </c>
      <c r="C171" s="156"/>
      <c r="D171" s="156"/>
      <c r="E171" s="157"/>
      <c r="F171" s="63" t="s">
        <v>132</v>
      </c>
      <c r="G171" s="127" t="s">
        <v>125</v>
      </c>
      <c r="H171" s="128"/>
      <c r="I171" s="33">
        <v>4234</v>
      </c>
      <c r="J171" s="33" t="s">
        <v>53</v>
      </c>
      <c r="K171" s="56">
        <f t="shared" si="15"/>
        <v>4234</v>
      </c>
      <c r="L171" s="33">
        <v>2550</v>
      </c>
      <c r="M171" s="33" t="s">
        <v>53</v>
      </c>
      <c r="N171" s="56">
        <f t="shared" si="16"/>
        <v>2550</v>
      </c>
      <c r="O171" s="57">
        <f t="shared" si="17"/>
        <v>-1684</v>
      </c>
      <c r="P171" s="33" t="s">
        <v>53</v>
      </c>
      <c r="Q171" s="60">
        <f t="shared" si="18"/>
        <v>-1684</v>
      </c>
    </row>
    <row r="172" spans="1:17" ht="18" customHeight="1">
      <c r="A172" s="62"/>
      <c r="B172" s="155" t="s">
        <v>137</v>
      </c>
      <c r="C172" s="156"/>
      <c r="D172" s="156"/>
      <c r="E172" s="157"/>
      <c r="F172" s="63" t="s">
        <v>132</v>
      </c>
      <c r="G172" s="127" t="s">
        <v>125</v>
      </c>
      <c r="H172" s="128"/>
      <c r="I172" s="33">
        <v>1102</v>
      </c>
      <c r="J172" s="33" t="s">
        <v>53</v>
      </c>
      <c r="K172" s="56">
        <f t="shared" si="15"/>
        <v>1102</v>
      </c>
      <c r="L172" s="33">
        <v>663</v>
      </c>
      <c r="M172" s="33" t="s">
        <v>53</v>
      </c>
      <c r="N172" s="56">
        <f t="shared" si="16"/>
        <v>663</v>
      </c>
      <c r="O172" s="57">
        <f t="shared" si="17"/>
        <v>-439</v>
      </c>
      <c r="P172" s="33" t="s">
        <v>53</v>
      </c>
      <c r="Q172" s="60">
        <f t="shared" si="18"/>
        <v>-439</v>
      </c>
    </row>
    <row r="173" spans="1:17" ht="18" customHeight="1">
      <c r="A173" s="62"/>
      <c r="B173" s="155" t="s">
        <v>138</v>
      </c>
      <c r="C173" s="156"/>
      <c r="D173" s="156"/>
      <c r="E173" s="157"/>
      <c r="F173" s="63" t="s">
        <v>132</v>
      </c>
      <c r="G173" s="127" t="s">
        <v>125</v>
      </c>
      <c r="H173" s="128"/>
      <c r="I173" s="33">
        <v>3132</v>
      </c>
      <c r="J173" s="33" t="s">
        <v>53</v>
      </c>
      <c r="K173" s="56">
        <f t="shared" si="15"/>
        <v>3132</v>
      </c>
      <c r="L173" s="33">
        <v>1887</v>
      </c>
      <c r="M173" s="33" t="s">
        <v>53</v>
      </c>
      <c r="N173" s="56">
        <f t="shared" si="16"/>
        <v>1887</v>
      </c>
      <c r="O173" s="57">
        <f t="shared" si="17"/>
        <v>-1245</v>
      </c>
      <c r="P173" s="33" t="s">
        <v>53</v>
      </c>
      <c r="Q173" s="60">
        <f t="shared" si="18"/>
        <v>-1245</v>
      </c>
    </row>
    <row r="174" spans="1:17" ht="32.25" customHeight="1">
      <c r="A174" s="62" t="s">
        <v>139</v>
      </c>
      <c r="B174" s="139" t="s">
        <v>140</v>
      </c>
      <c r="C174" s="140"/>
      <c r="D174" s="140"/>
      <c r="E174" s="141"/>
      <c r="F174" s="63" t="s">
        <v>132</v>
      </c>
      <c r="G174" s="127" t="s">
        <v>125</v>
      </c>
      <c r="H174" s="128"/>
      <c r="I174" s="33">
        <v>223</v>
      </c>
      <c r="J174" s="33" t="s">
        <v>53</v>
      </c>
      <c r="K174" s="56">
        <f t="shared" si="15"/>
        <v>223</v>
      </c>
      <c r="L174" s="33">
        <f>L148/L67</f>
        <v>217.29950900163666</v>
      </c>
      <c r="M174" s="33" t="s">
        <v>53</v>
      </c>
      <c r="N174" s="56">
        <f t="shared" si="16"/>
        <v>217.29950900163666</v>
      </c>
      <c r="O174" s="57">
        <f t="shared" si="17"/>
        <v>-5.700490998363335</v>
      </c>
      <c r="P174" s="33" t="s">
        <v>53</v>
      </c>
      <c r="Q174" s="60">
        <f t="shared" si="18"/>
        <v>-5.700490998363335</v>
      </c>
    </row>
    <row r="175" spans="1:17" ht="35.25" customHeight="1">
      <c r="A175" s="62" t="s">
        <v>141</v>
      </c>
      <c r="B175" s="139" t="s">
        <v>142</v>
      </c>
      <c r="C175" s="140"/>
      <c r="D175" s="140"/>
      <c r="E175" s="141"/>
      <c r="F175" s="63" t="s">
        <v>132</v>
      </c>
      <c r="G175" s="127" t="s">
        <v>125</v>
      </c>
      <c r="H175" s="128"/>
      <c r="I175" s="33">
        <v>57</v>
      </c>
      <c r="J175" s="33" t="s">
        <v>53</v>
      </c>
      <c r="K175" s="56">
        <f t="shared" si="15"/>
        <v>57</v>
      </c>
      <c r="L175" s="33">
        <f>L149/86</f>
        <v>82.55813953488372</v>
      </c>
      <c r="M175" s="33" t="s">
        <v>53</v>
      </c>
      <c r="N175" s="56">
        <f t="shared" si="16"/>
        <v>82.55813953488372</v>
      </c>
      <c r="O175" s="57">
        <f t="shared" si="17"/>
        <v>25.558139534883722</v>
      </c>
      <c r="P175" s="33" t="s">
        <v>53</v>
      </c>
      <c r="Q175" s="60">
        <f t="shared" si="18"/>
        <v>25.558139534883722</v>
      </c>
    </row>
    <row r="176" spans="1:17" ht="18" customHeight="1">
      <c r="A176" s="62" t="s">
        <v>143</v>
      </c>
      <c r="B176" s="139" t="s">
        <v>144</v>
      </c>
      <c r="C176" s="140"/>
      <c r="D176" s="140"/>
      <c r="E176" s="141"/>
      <c r="F176" s="63" t="s">
        <v>67</v>
      </c>
      <c r="G176" s="127" t="s">
        <v>125</v>
      </c>
      <c r="H176" s="128"/>
      <c r="I176" s="35">
        <v>478.7</v>
      </c>
      <c r="J176" s="35" t="s">
        <v>53</v>
      </c>
      <c r="K176" s="70">
        <f t="shared" si="15"/>
        <v>478.7</v>
      </c>
      <c r="L176" s="35">
        <f>L69/L148</f>
        <v>473.9762322060707</v>
      </c>
      <c r="M176" s="35" t="s">
        <v>53</v>
      </c>
      <c r="N176" s="70">
        <f t="shared" si="16"/>
        <v>473.9762322060707</v>
      </c>
      <c r="O176" s="71">
        <f t="shared" si="17"/>
        <v>-4.723767793929312</v>
      </c>
      <c r="P176" s="35" t="s">
        <v>53</v>
      </c>
      <c r="Q176" s="75">
        <f t="shared" si="18"/>
        <v>-4.723767793929312</v>
      </c>
    </row>
    <row r="177" spans="1:17" ht="18" customHeight="1">
      <c r="A177" s="62" t="s">
        <v>145</v>
      </c>
      <c r="B177" s="139" t="s">
        <v>146</v>
      </c>
      <c r="C177" s="140"/>
      <c r="D177" s="140"/>
      <c r="E177" s="141"/>
      <c r="F177" s="63" t="s">
        <v>67</v>
      </c>
      <c r="G177" s="127" t="s">
        <v>125</v>
      </c>
      <c r="H177" s="128"/>
      <c r="I177" s="35">
        <v>56.6</v>
      </c>
      <c r="J177" s="35" t="s">
        <v>53</v>
      </c>
      <c r="K177" s="70">
        <f t="shared" si="15"/>
        <v>56.6</v>
      </c>
      <c r="L177" s="35">
        <v>55.93</v>
      </c>
      <c r="M177" s="35" t="s">
        <v>53</v>
      </c>
      <c r="N177" s="70">
        <f t="shared" si="16"/>
        <v>55.93</v>
      </c>
      <c r="O177" s="71">
        <f t="shared" si="17"/>
        <v>-0.6700000000000017</v>
      </c>
      <c r="P177" s="35" t="s">
        <v>53</v>
      </c>
      <c r="Q177" s="75">
        <f t="shared" si="18"/>
        <v>-0.6700000000000017</v>
      </c>
    </row>
    <row r="178" spans="1:17" ht="18" customHeight="1">
      <c r="A178" s="62" t="s">
        <v>147</v>
      </c>
      <c r="B178" s="139" t="s">
        <v>148</v>
      </c>
      <c r="C178" s="140"/>
      <c r="D178" s="140"/>
      <c r="E178" s="141"/>
      <c r="F178" s="63" t="s">
        <v>67</v>
      </c>
      <c r="G178" s="127" t="s">
        <v>125</v>
      </c>
      <c r="H178" s="128"/>
      <c r="I178" s="35">
        <v>33.02</v>
      </c>
      <c r="J178" s="35" t="s">
        <v>53</v>
      </c>
      <c r="K178" s="70">
        <f t="shared" si="15"/>
        <v>33.02</v>
      </c>
      <c r="L178" s="35">
        <v>33.26</v>
      </c>
      <c r="M178" s="35" t="s">
        <v>53</v>
      </c>
      <c r="N178" s="70">
        <f t="shared" si="16"/>
        <v>33.26</v>
      </c>
      <c r="O178" s="71">
        <f t="shared" si="17"/>
        <v>0.23999999999999488</v>
      </c>
      <c r="P178" s="35" t="s">
        <v>53</v>
      </c>
      <c r="Q178" s="75">
        <f t="shared" si="18"/>
        <v>0.23999999999999488</v>
      </c>
    </row>
    <row r="179" spans="1:17" ht="30" customHeight="1">
      <c r="A179" s="62" t="s">
        <v>149</v>
      </c>
      <c r="B179" s="139" t="s">
        <v>150</v>
      </c>
      <c r="C179" s="140"/>
      <c r="D179" s="140"/>
      <c r="E179" s="141"/>
      <c r="F179" s="63" t="s">
        <v>51</v>
      </c>
      <c r="G179" s="127" t="s">
        <v>125</v>
      </c>
      <c r="H179" s="128"/>
      <c r="I179" s="33">
        <v>881</v>
      </c>
      <c r="J179" s="33" t="s">
        <v>53</v>
      </c>
      <c r="K179" s="56">
        <f t="shared" si="15"/>
        <v>881</v>
      </c>
      <c r="L179" s="33">
        <v>655</v>
      </c>
      <c r="M179" s="33" t="s">
        <v>53</v>
      </c>
      <c r="N179" s="56">
        <f t="shared" si="16"/>
        <v>655</v>
      </c>
      <c r="O179" s="57">
        <f t="shared" si="17"/>
        <v>-226</v>
      </c>
      <c r="P179" s="33" t="s">
        <v>53</v>
      </c>
      <c r="Q179" s="60">
        <f t="shared" si="18"/>
        <v>-226</v>
      </c>
    </row>
    <row r="180" spans="1:17" ht="21" customHeight="1">
      <c r="A180" s="148" t="s">
        <v>151</v>
      </c>
      <c r="B180" s="149"/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50"/>
    </row>
    <row r="181" spans="1:17" ht="18.75" customHeight="1">
      <c r="A181" s="65" t="s">
        <v>152</v>
      </c>
      <c r="B181" s="151" t="s">
        <v>153</v>
      </c>
      <c r="C181" s="151"/>
      <c r="D181" s="151"/>
      <c r="E181" s="118"/>
      <c r="F181" s="66"/>
      <c r="G181" s="152"/>
      <c r="H181" s="153"/>
      <c r="I181" s="72"/>
      <c r="J181" s="66"/>
      <c r="K181" s="72"/>
      <c r="L181" s="72"/>
      <c r="M181" s="66"/>
      <c r="N181" s="72"/>
      <c r="O181" s="66"/>
      <c r="P181" s="66"/>
      <c r="Q181" s="66"/>
    </row>
    <row r="182" spans="1:17" ht="37.5" customHeight="1">
      <c r="A182" s="52" t="s">
        <v>154</v>
      </c>
      <c r="B182" s="108" t="s">
        <v>155</v>
      </c>
      <c r="C182" s="108"/>
      <c r="D182" s="108"/>
      <c r="E182" s="154"/>
      <c r="F182" s="66" t="s">
        <v>156</v>
      </c>
      <c r="G182" s="127" t="s">
        <v>125</v>
      </c>
      <c r="H182" s="128"/>
      <c r="I182" s="73">
        <v>2</v>
      </c>
      <c r="J182" s="74" t="s">
        <v>53</v>
      </c>
      <c r="K182" s="73">
        <v>2</v>
      </c>
      <c r="L182" s="73">
        <v>1</v>
      </c>
      <c r="M182" s="74" t="s">
        <v>53</v>
      </c>
      <c r="N182" s="56">
        <f>L182</f>
        <v>1</v>
      </c>
      <c r="O182" s="57">
        <f>L182-I182</f>
        <v>-1</v>
      </c>
      <c r="P182" s="74" t="s">
        <v>53</v>
      </c>
      <c r="Q182" s="60">
        <f>O182</f>
        <v>-1</v>
      </c>
    </row>
    <row r="183" spans="1:17" ht="33" customHeight="1">
      <c r="A183" s="26" t="s">
        <v>157</v>
      </c>
      <c r="B183" s="139" t="s">
        <v>158</v>
      </c>
      <c r="C183" s="140"/>
      <c r="D183" s="140"/>
      <c r="E183" s="140"/>
      <c r="F183" s="66" t="s">
        <v>156</v>
      </c>
      <c r="G183" s="127" t="s">
        <v>125</v>
      </c>
      <c r="H183" s="128"/>
      <c r="I183" s="73">
        <v>100</v>
      </c>
      <c r="J183" s="74" t="s">
        <v>53</v>
      </c>
      <c r="K183" s="73">
        <f>I183</f>
        <v>100</v>
      </c>
      <c r="L183" s="73">
        <v>95</v>
      </c>
      <c r="M183" s="74" t="s">
        <v>53</v>
      </c>
      <c r="N183" s="56">
        <f>L183</f>
        <v>95</v>
      </c>
      <c r="O183" s="57">
        <f>L183-I183</f>
        <v>-5</v>
      </c>
      <c r="P183" s="74" t="s">
        <v>53</v>
      </c>
      <c r="Q183" s="60">
        <f>O183</f>
        <v>-5</v>
      </c>
    </row>
    <row r="184" spans="1:17" ht="27.75" customHeight="1">
      <c r="A184" s="26" t="s">
        <v>159</v>
      </c>
      <c r="B184" s="139" t="s">
        <v>160</v>
      </c>
      <c r="C184" s="140"/>
      <c r="D184" s="140"/>
      <c r="E184" s="140"/>
      <c r="F184" s="66" t="s">
        <v>156</v>
      </c>
      <c r="G184" s="127" t="s">
        <v>125</v>
      </c>
      <c r="H184" s="128"/>
      <c r="I184" s="73">
        <v>100</v>
      </c>
      <c r="J184" s="74" t="s">
        <v>53</v>
      </c>
      <c r="K184" s="73">
        <f>I184</f>
        <v>100</v>
      </c>
      <c r="L184" s="73">
        <v>82</v>
      </c>
      <c r="M184" s="74" t="s">
        <v>53</v>
      </c>
      <c r="N184" s="56">
        <f>L184</f>
        <v>82</v>
      </c>
      <c r="O184" s="57">
        <f>L184-I184</f>
        <v>-18</v>
      </c>
      <c r="P184" s="74" t="s">
        <v>53</v>
      </c>
      <c r="Q184" s="60">
        <f>O184</f>
        <v>-18</v>
      </c>
    </row>
    <row r="185" spans="1:17" ht="33" customHeight="1">
      <c r="A185" s="26" t="s">
        <v>161</v>
      </c>
      <c r="B185" s="139" t="s">
        <v>162</v>
      </c>
      <c r="C185" s="140"/>
      <c r="D185" s="140"/>
      <c r="E185" s="140"/>
      <c r="F185" s="66" t="s">
        <v>156</v>
      </c>
      <c r="G185" s="127" t="s">
        <v>125</v>
      </c>
      <c r="H185" s="128"/>
      <c r="I185" s="73">
        <v>100</v>
      </c>
      <c r="J185" s="74" t="s">
        <v>53</v>
      </c>
      <c r="K185" s="73">
        <f>I185</f>
        <v>100</v>
      </c>
      <c r="L185" s="73">
        <v>74</v>
      </c>
      <c r="M185" s="74" t="s">
        <v>53</v>
      </c>
      <c r="N185" s="56">
        <f>L185</f>
        <v>74</v>
      </c>
      <c r="O185" s="57">
        <f>L185-I185</f>
        <v>-26</v>
      </c>
      <c r="P185" s="74" t="s">
        <v>53</v>
      </c>
      <c r="Q185" s="60">
        <f>O185</f>
        <v>-26</v>
      </c>
    </row>
    <row r="186" spans="1:17" ht="15.75">
      <c r="A186" s="144" t="s">
        <v>163</v>
      </c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</row>
    <row r="187" spans="1:17" ht="24.75" customHeight="1">
      <c r="A187" s="145" t="s">
        <v>26</v>
      </c>
      <c r="B187" s="146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7"/>
    </row>
    <row r="188" spans="1:17" ht="16.5">
      <c r="A188" s="67">
        <v>1</v>
      </c>
      <c r="B188" s="68" t="s">
        <v>46</v>
      </c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76"/>
    </row>
    <row r="189" spans="1:17" ht="39" customHeight="1">
      <c r="A189" s="69" t="s">
        <v>49</v>
      </c>
      <c r="B189" s="139" t="s">
        <v>164</v>
      </c>
      <c r="C189" s="140"/>
      <c r="D189" s="140"/>
      <c r="E189" s="140"/>
      <c r="F189" s="63" t="s">
        <v>67</v>
      </c>
      <c r="G189" s="127" t="s">
        <v>68</v>
      </c>
      <c r="H189" s="128"/>
      <c r="I189" s="33" t="s">
        <v>53</v>
      </c>
      <c r="J189" s="35">
        <v>393800</v>
      </c>
      <c r="K189" s="35">
        <f>J189</f>
        <v>393800</v>
      </c>
      <c r="L189" s="33" t="s">
        <v>53</v>
      </c>
      <c r="M189" s="35">
        <v>0</v>
      </c>
      <c r="N189" s="70">
        <f>M189</f>
        <v>0</v>
      </c>
      <c r="O189" s="35" t="s">
        <v>53</v>
      </c>
      <c r="P189" s="95">
        <f>M189-J189</f>
        <v>-393800</v>
      </c>
      <c r="Q189" s="95">
        <f>P189</f>
        <v>-393800</v>
      </c>
    </row>
    <row r="190" spans="1:17" ht="36.75" customHeight="1">
      <c r="A190" s="69" t="s">
        <v>54</v>
      </c>
      <c r="B190" s="139" t="s">
        <v>165</v>
      </c>
      <c r="C190" s="140"/>
      <c r="D190" s="140"/>
      <c r="E190" s="140"/>
      <c r="F190" s="63" t="s">
        <v>67</v>
      </c>
      <c r="G190" s="127" t="s">
        <v>68</v>
      </c>
      <c r="H190" s="128"/>
      <c r="I190" s="33" t="s">
        <v>53</v>
      </c>
      <c r="J190" s="35">
        <v>12355810</v>
      </c>
      <c r="K190" s="35">
        <f>J190</f>
        <v>12355810</v>
      </c>
      <c r="L190" s="33" t="s">
        <v>53</v>
      </c>
      <c r="M190" s="35">
        <v>10009326.2</v>
      </c>
      <c r="N190" s="70">
        <f>M190</f>
        <v>10009326.2</v>
      </c>
      <c r="O190" s="35" t="s">
        <v>53</v>
      </c>
      <c r="P190" s="95">
        <f>M190-J190</f>
        <v>-2346483.8000000007</v>
      </c>
      <c r="Q190" s="95">
        <f>P190</f>
        <v>-2346483.8000000007</v>
      </c>
    </row>
    <row r="191" spans="1:17" ht="66.75" customHeight="1">
      <c r="A191" s="69"/>
      <c r="B191" s="139" t="s">
        <v>166</v>
      </c>
      <c r="C191" s="140"/>
      <c r="D191" s="140"/>
      <c r="E191" s="140"/>
      <c r="F191" s="63" t="s">
        <v>67</v>
      </c>
      <c r="G191" s="127" t="s">
        <v>68</v>
      </c>
      <c r="H191" s="128"/>
      <c r="I191" s="33" t="s">
        <v>53</v>
      </c>
      <c r="J191" s="35">
        <v>250000</v>
      </c>
      <c r="K191" s="35">
        <f>J191</f>
        <v>250000</v>
      </c>
      <c r="L191" s="33" t="s">
        <v>53</v>
      </c>
      <c r="M191" s="35">
        <v>250000</v>
      </c>
      <c r="N191" s="70">
        <f>M191</f>
        <v>250000</v>
      </c>
      <c r="O191" s="35" t="s">
        <v>53</v>
      </c>
      <c r="P191" s="95">
        <f>M191-J191</f>
        <v>0</v>
      </c>
      <c r="Q191" s="95">
        <f>P191</f>
        <v>0</v>
      </c>
    </row>
    <row r="192" spans="1:17" ht="34.5" customHeight="1">
      <c r="A192" s="69" t="s">
        <v>59</v>
      </c>
      <c r="B192" s="139" t="s">
        <v>167</v>
      </c>
      <c r="C192" s="140"/>
      <c r="D192" s="140"/>
      <c r="E192" s="140"/>
      <c r="F192" s="63" t="s">
        <v>67</v>
      </c>
      <c r="G192" s="127" t="s">
        <v>68</v>
      </c>
      <c r="H192" s="128"/>
      <c r="I192" s="33" t="s">
        <v>53</v>
      </c>
      <c r="J192" s="35">
        <v>1500000</v>
      </c>
      <c r="K192" s="35">
        <f>J192</f>
        <v>1500000</v>
      </c>
      <c r="L192" s="33" t="s">
        <v>53</v>
      </c>
      <c r="M192" s="35">
        <v>1499999.89</v>
      </c>
      <c r="N192" s="95">
        <f>M192</f>
        <v>1499999.89</v>
      </c>
      <c r="O192" s="35" t="s">
        <v>53</v>
      </c>
      <c r="P192" s="95">
        <f>M192-J192</f>
        <v>-0.11000000010244548</v>
      </c>
      <c r="Q192" s="95">
        <f>P192</f>
        <v>-0.11000000010244548</v>
      </c>
    </row>
    <row r="193" spans="1:17" ht="21.75" customHeight="1">
      <c r="A193" s="100" t="s">
        <v>194</v>
      </c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</row>
    <row r="194" spans="1:19" ht="16.5">
      <c r="A194" s="77" t="s">
        <v>91</v>
      </c>
      <c r="B194" s="136" t="s">
        <v>92</v>
      </c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8"/>
      <c r="S194" s="94"/>
    </row>
    <row r="195" spans="1:17" ht="27.75" customHeight="1">
      <c r="A195" s="62" t="s">
        <v>93</v>
      </c>
      <c r="B195" s="139" t="s">
        <v>196</v>
      </c>
      <c r="C195" s="140"/>
      <c r="D195" s="140"/>
      <c r="E195" s="140"/>
      <c r="F195" s="78" t="s">
        <v>168</v>
      </c>
      <c r="G195" s="135" t="s">
        <v>52</v>
      </c>
      <c r="H195" s="135"/>
      <c r="I195" s="33" t="s">
        <v>53</v>
      </c>
      <c r="J195" s="33">
        <v>20</v>
      </c>
      <c r="K195" s="33">
        <f>J195</f>
        <v>20</v>
      </c>
      <c r="L195" s="33" t="s">
        <v>53</v>
      </c>
      <c r="M195" s="86" t="s">
        <v>169</v>
      </c>
      <c r="N195" s="56" t="str">
        <f>M195</f>
        <v>0</v>
      </c>
      <c r="O195" s="97" t="s">
        <v>53</v>
      </c>
      <c r="P195" s="96">
        <f>N195-K195</f>
        <v>-20</v>
      </c>
      <c r="Q195" s="96">
        <f>P195</f>
        <v>-20</v>
      </c>
    </row>
    <row r="196" spans="1:17" ht="30" customHeight="1">
      <c r="A196" s="62" t="s">
        <v>101</v>
      </c>
      <c r="B196" s="139" t="s">
        <v>197</v>
      </c>
      <c r="C196" s="140"/>
      <c r="D196" s="140"/>
      <c r="E196" s="140"/>
      <c r="F196" s="78" t="s">
        <v>51</v>
      </c>
      <c r="G196" s="135" t="s">
        <v>52</v>
      </c>
      <c r="H196" s="135"/>
      <c r="I196" s="33" t="s">
        <v>53</v>
      </c>
      <c r="J196" s="33">
        <v>162</v>
      </c>
      <c r="K196" s="33">
        <f>J196</f>
        <v>162</v>
      </c>
      <c r="L196" s="33" t="s">
        <v>53</v>
      </c>
      <c r="M196" s="86" t="s">
        <v>201</v>
      </c>
      <c r="N196" s="56" t="str">
        <f>M196</f>
        <v>138</v>
      </c>
      <c r="O196" s="97" t="s">
        <v>53</v>
      </c>
      <c r="P196" s="96">
        <f>N196-K196</f>
        <v>-24</v>
      </c>
      <c r="Q196" s="96">
        <f>P196</f>
        <v>-24</v>
      </c>
    </row>
    <row r="197" spans="1:17" ht="24" customHeight="1">
      <c r="A197" s="62" t="s">
        <v>170</v>
      </c>
      <c r="B197" s="132" t="s">
        <v>200</v>
      </c>
      <c r="C197" s="133"/>
      <c r="D197" s="133"/>
      <c r="E197" s="134"/>
      <c r="F197" s="78" t="s">
        <v>51</v>
      </c>
      <c r="G197" s="135" t="s">
        <v>52</v>
      </c>
      <c r="H197" s="135"/>
      <c r="I197" s="33" t="s">
        <v>53</v>
      </c>
      <c r="J197" s="33">
        <v>50</v>
      </c>
      <c r="K197" s="33">
        <f>J197</f>
        <v>50</v>
      </c>
      <c r="L197" s="33" t="s">
        <v>53</v>
      </c>
      <c r="M197" s="86" t="s">
        <v>195</v>
      </c>
      <c r="N197" s="56" t="str">
        <f>M197</f>
        <v>47</v>
      </c>
      <c r="O197" s="97" t="s">
        <v>53</v>
      </c>
      <c r="P197" s="96">
        <f>N197-K197</f>
        <v>-3</v>
      </c>
      <c r="Q197" s="96">
        <f>P197</f>
        <v>-3</v>
      </c>
    </row>
    <row r="198" spans="1:17" ht="36" customHeight="1">
      <c r="A198" s="142" t="s">
        <v>203</v>
      </c>
      <c r="B198" s="143"/>
      <c r="C198" s="143"/>
      <c r="D198" s="143"/>
      <c r="E198" s="143"/>
      <c r="F198" s="143"/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3"/>
    </row>
    <row r="199" spans="1:17" ht="16.5">
      <c r="A199" s="77" t="s">
        <v>121</v>
      </c>
      <c r="B199" s="136" t="s">
        <v>122</v>
      </c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8"/>
    </row>
    <row r="200" spans="1:17" ht="15.75" customHeight="1">
      <c r="A200" s="79" t="s">
        <v>123</v>
      </c>
      <c r="B200" s="139" t="s">
        <v>171</v>
      </c>
      <c r="C200" s="140"/>
      <c r="D200" s="140"/>
      <c r="E200" s="141"/>
      <c r="F200" s="80" t="s">
        <v>67</v>
      </c>
      <c r="G200" s="116" t="s">
        <v>125</v>
      </c>
      <c r="H200" s="117"/>
      <c r="I200" s="35" t="s">
        <v>53</v>
      </c>
      <c r="J200" s="35">
        <v>19690</v>
      </c>
      <c r="K200" s="35">
        <f>J200</f>
        <v>19690</v>
      </c>
      <c r="L200" s="35" t="s">
        <v>53</v>
      </c>
      <c r="M200" s="87">
        <v>0</v>
      </c>
      <c r="N200" s="56">
        <f>M200</f>
        <v>0</v>
      </c>
      <c r="O200" s="35" t="s">
        <v>53</v>
      </c>
      <c r="P200" s="96">
        <f>N200-K200</f>
        <v>-19690</v>
      </c>
      <c r="Q200" s="96">
        <f>P200</f>
        <v>-19690</v>
      </c>
    </row>
    <row r="201" spans="1:17" ht="15.75" customHeight="1">
      <c r="A201" s="79" t="s">
        <v>126</v>
      </c>
      <c r="B201" s="139" t="s">
        <v>172</v>
      </c>
      <c r="C201" s="140"/>
      <c r="D201" s="140"/>
      <c r="E201" s="141"/>
      <c r="F201" s="80" t="s">
        <v>67</v>
      </c>
      <c r="G201" s="116" t="s">
        <v>125</v>
      </c>
      <c r="H201" s="117"/>
      <c r="I201" s="35" t="s">
        <v>53</v>
      </c>
      <c r="J201" s="35">
        <v>76270.43</v>
      </c>
      <c r="K201" s="35">
        <f>J201</f>
        <v>76270.43</v>
      </c>
      <c r="L201" s="35" t="s">
        <v>53</v>
      </c>
      <c r="M201" s="87">
        <f>M190/M196</f>
        <v>72531.34927536231</v>
      </c>
      <c r="N201" s="56">
        <f>M201</f>
        <v>72531.34927536231</v>
      </c>
      <c r="O201" s="35" t="s">
        <v>53</v>
      </c>
      <c r="P201" s="96">
        <f>M201-J201</f>
        <v>-3739.080724637679</v>
      </c>
      <c r="Q201" s="96">
        <f>P201</f>
        <v>-3739.080724637679</v>
      </c>
    </row>
    <row r="202" spans="1:17" ht="15.75">
      <c r="A202" s="79" t="s">
        <v>128</v>
      </c>
      <c r="B202" s="113" t="s">
        <v>173</v>
      </c>
      <c r="C202" s="114"/>
      <c r="D202" s="114"/>
      <c r="E202" s="115"/>
      <c r="F202" s="35" t="s">
        <v>67</v>
      </c>
      <c r="G202" s="116" t="s">
        <v>125</v>
      </c>
      <c r="H202" s="117"/>
      <c r="I202" s="35" t="s">
        <v>53</v>
      </c>
      <c r="J202" s="35">
        <v>30000</v>
      </c>
      <c r="K202" s="35">
        <f>J202</f>
        <v>30000</v>
      </c>
      <c r="L202" s="35" t="s">
        <v>53</v>
      </c>
      <c r="M202" s="87">
        <f>M192/M197</f>
        <v>31914.891276595743</v>
      </c>
      <c r="N202" s="56">
        <f>M202</f>
        <v>31914.891276595743</v>
      </c>
      <c r="O202" s="35" t="s">
        <v>53</v>
      </c>
      <c r="P202" s="96">
        <f>M202-J202</f>
        <v>1914.891276595743</v>
      </c>
      <c r="Q202" s="96">
        <f>P202</f>
        <v>1914.891276595743</v>
      </c>
    </row>
    <row r="203" spans="1:17" ht="21" customHeight="1">
      <c r="A203" s="212" t="s">
        <v>202</v>
      </c>
      <c r="B203" s="213"/>
      <c r="C203" s="213"/>
      <c r="D203" s="213"/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13"/>
      <c r="Q203" s="213"/>
    </row>
    <row r="204" spans="1:17" ht="15.75">
      <c r="A204" s="25" t="s">
        <v>152</v>
      </c>
      <c r="B204" s="118" t="s">
        <v>153</v>
      </c>
      <c r="C204" s="119"/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20"/>
    </row>
    <row r="205" spans="1:17" ht="34.5" customHeight="1">
      <c r="A205" s="62" t="s">
        <v>154</v>
      </c>
      <c r="B205" s="130" t="s">
        <v>174</v>
      </c>
      <c r="C205" s="131"/>
      <c r="D205" s="131"/>
      <c r="E205" s="131"/>
      <c r="F205" s="66" t="s">
        <v>156</v>
      </c>
      <c r="G205" s="127" t="s">
        <v>125</v>
      </c>
      <c r="H205" s="128"/>
      <c r="I205" s="33" t="s">
        <v>53</v>
      </c>
      <c r="J205" s="33">
        <v>100</v>
      </c>
      <c r="K205" s="33">
        <f>J205</f>
        <v>100</v>
      </c>
      <c r="L205" s="33" t="s">
        <v>53</v>
      </c>
      <c r="M205" s="33" t="s">
        <v>169</v>
      </c>
      <c r="N205" s="96" t="str">
        <f>M205</f>
        <v>0</v>
      </c>
      <c r="O205" s="33" t="s">
        <v>53</v>
      </c>
      <c r="P205" s="96">
        <f>N205-K205</f>
        <v>-100</v>
      </c>
      <c r="Q205" s="96">
        <f>P205</f>
        <v>-100</v>
      </c>
    </row>
    <row r="206" spans="1:17" ht="36.75" customHeight="1">
      <c r="A206" s="62" t="s">
        <v>157</v>
      </c>
      <c r="B206" s="130" t="s">
        <v>175</v>
      </c>
      <c r="C206" s="131"/>
      <c r="D206" s="131"/>
      <c r="E206" s="131"/>
      <c r="F206" s="66" t="s">
        <v>156</v>
      </c>
      <c r="G206" s="127" t="s">
        <v>125</v>
      </c>
      <c r="H206" s="128"/>
      <c r="I206" s="33" t="s">
        <v>53</v>
      </c>
      <c r="J206" s="33">
        <v>100</v>
      </c>
      <c r="K206" s="33">
        <f>J206</f>
        <v>100</v>
      </c>
      <c r="L206" s="33" t="s">
        <v>53</v>
      </c>
      <c r="M206" s="33">
        <v>100</v>
      </c>
      <c r="N206" s="96">
        <f>M206</f>
        <v>100</v>
      </c>
      <c r="O206" s="33" t="s">
        <v>53</v>
      </c>
      <c r="P206" s="96">
        <f>M206-J206</f>
        <v>0</v>
      </c>
      <c r="Q206" s="96">
        <f>P206</f>
        <v>0</v>
      </c>
    </row>
    <row r="207" spans="1:17" ht="36.75" customHeight="1">
      <c r="A207" s="62" t="s">
        <v>159</v>
      </c>
      <c r="B207" s="124" t="s">
        <v>176</v>
      </c>
      <c r="C207" s="125"/>
      <c r="D207" s="125"/>
      <c r="E207" s="126"/>
      <c r="F207" s="66" t="s">
        <v>156</v>
      </c>
      <c r="G207" s="127" t="s">
        <v>125</v>
      </c>
      <c r="H207" s="128"/>
      <c r="I207" s="33" t="s">
        <v>53</v>
      </c>
      <c r="J207" s="33">
        <v>100</v>
      </c>
      <c r="K207" s="33">
        <f>J207</f>
        <v>100</v>
      </c>
      <c r="L207" s="33" t="s">
        <v>53</v>
      </c>
      <c r="M207" s="33">
        <v>100</v>
      </c>
      <c r="N207" s="96">
        <f>M207</f>
        <v>100</v>
      </c>
      <c r="O207" s="33" t="s">
        <v>53</v>
      </c>
      <c r="P207" s="96">
        <f>J207-M207</f>
        <v>0</v>
      </c>
      <c r="Q207" s="96">
        <f>P207</f>
        <v>0</v>
      </c>
    </row>
    <row r="208" spans="1:17" ht="1.5" customHeight="1">
      <c r="A208" s="26"/>
      <c r="B208" s="108"/>
      <c r="C208" s="108"/>
      <c r="D208" s="108"/>
      <c r="E208" s="108"/>
      <c r="F208" s="66"/>
      <c r="G208" s="104"/>
      <c r="H208" s="104"/>
      <c r="I208" s="72"/>
      <c r="J208" s="66"/>
      <c r="K208" s="72"/>
      <c r="L208" s="72"/>
      <c r="M208" s="66"/>
      <c r="N208" s="72"/>
      <c r="O208" s="66"/>
      <c r="P208" s="66"/>
      <c r="Q208" s="66"/>
    </row>
    <row r="209" spans="1:17" ht="15.75">
      <c r="A209" s="129" t="s">
        <v>177</v>
      </c>
      <c r="B209" s="129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</row>
    <row r="210" spans="1:17" ht="18.75">
      <c r="A210" s="81" t="s">
        <v>178</v>
      </c>
      <c r="B210" s="82"/>
      <c r="C210" s="83"/>
      <c r="D210" s="83"/>
      <c r="E210" s="83"/>
      <c r="F210" s="83"/>
      <c r="G210" s="83"/>
      <c r="H210" s="83"/>
      <c r="I210" s="83"/>
      <c r="J210" s="83"/>
      <c r="K210" s="83"/>
      <c r="L210" s="88"/>
      <c r="M210" s="88"/>
      <c r="N210" s="89"/>
      <c r="O210" s="89"/>
      <c r="P210" s="90"/>
      <c r="Q210" s="90"/>
    </row>
    <row r="211" spans="1:17" ht="18.75">
      <c r="A211" s="98" t="s">
        <v>187</v>
      </c>
      <c r="B211" s="98"/>
      <c r="C211" s="98"/>
      <c r="D211" s="98"/>
      <c r="E211" s="98"/>
      <c r="F211" s="98"/>
      <c r="G211" s="98"/>
      <c r="H211" s="98"/>
      <c r="I211" s="98"/>
      <c r="J211" s="83"/>
      <c r="K211" s="83"/>
      <c r="L211" s="88"/>
      <c r="M211" s="88"/>
      <c r="N211" s="89"/>
      <c r="O211" s="89"/>
      <c r="P211" s="90"/>
      <c r="Q211" s="90"/>
    </row>
    <row r="212" ht="15.75">
      <c r="A212" s="9" t="s">
        <v>193</v>
      </c>
    </row>
    <row r="213" ht="15.75">
      <c r="A213" s="9" t="s">
        <v>179</v>
      </c>
    </row>
    <row r="214" spans="1:16" ht="15.75">
      <c r="A214" s="9" t="s">
        <v>180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</row>
    <row r="215" spans="1:16" ht="18.75" customHeight="1">
      <c r="A215" s="8" t="s">
        <v>181</v>
      </c>
      <c r="B215" s="8"/>
      <c r="C215" s="8"/>
      <c r="D215" s="8"/>
      <c r="E215" s="8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</row>
    <row r="216" spans="1:16" ht="15.75" customHeight="1">
      <c r="A216" s="110" t="s">
        <v>182</v>
      </c>
      <c r="B216" s="110"/>
      <c r="C216" s="110"/>
      <c r="D216" s="84"/>
      <c r="E216" s="84"/>
      <c r="F216" s="111" t="s">
        <v>183</v>
      </c>
      <c r="G216" s="111"/>
      <c r="H216" s="9"/>
      <c r="I216" s="9"/>
      <c r="J216" s="9"/>
      <c r="K216" s="91" t="s">
        <v>191</v>
      </c>
      <c r="L216" s="91"/>
      <c r="M216" s="9"/>
      <c r="N216" s="9"/>
      <c r="O216" s="9"/>
      <c r="P216" s="9"/>
    </row>
    <row r="217" spans="1:16" ht="12.75" customHeight="1">
      <c r="A217" s="9"/>
      <c r="B217" s="9"/>
      <c r="C217" s="9"/>
      <c r="D217" s="9"/>
      <c r="E217" s="9"/>
      <c r="F217" s="112" t="s">
        <v>184</v>
      </c>
      <c r="G217" s="112"/>
      <c r="H217" s="9"/>
      <c r="I217" s="9"/>
      <c r="J217" s="9"/>
      <c r="K217" s="92" t="s">
        <v>185</v>
      </c>
      <c r="L217" s="92"/>
      <c r="M217" s="9"/>
      <c r="N217" s="9"/>
      <c r="O217" s="9"/>
      <c r="P217" s="9"/>
    </row>
    <row r="218" spans="1:16" ht="15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</row>
    <row r="219" spans="1:16" ht="18.75" customHeight="1">
      <c r="A219" s="9" t="s">
        <v>186</v>
      </c>
      <c r="B219" s="9"/>
      <c r="C219" s="9"/>
      <c r="D219" s="9"/>
      <c r="E219" s="9"/>
      <c r="F219" s="85"/>
      <c r="G219" s="85"/>
      <c r="H219" s="9"/>
      <c r="I219" s="9"/>
      <c r="J219" s="9"/>
      <c r="K219" s="29"/>
      <c r="L219" s="29"/>
      <c r="M219" s="9"/>
      <c r="N219" s="9"/>
      <c r="O219" s="9"/>
      <c r="P219" s="9"/>
    </row>
    <row r="220" spans="1:16" ht="15.75">
      <c r="A220" s="9" t="s">
        <v>181</v>
      </c>
      <c r="B220" s="9"/>
      <c r="C220" s="9"/>
      <c r="D220" s="9"/>
      <c r="E220" s="9"/>
      <c r="F220" s="29"/>
      <c r="G220" s="29"/>
      <c r="H220" s="9"/>
      <c r="I220" s="9"/>
      <c r="J220" s="9"/>
      <c r="K220" s="92"/>
      <c r="L220" s="92"/>
      <c r="M220" s="9"/>
      <c r="N220" s="9"/>
      <c r="O220" s="9"/>
      <c r="P220" s="9"/>
    </row>
    <row r="221" spans="1:16" ht="15.75">
      <c r="A221" s="9" t="s">
        <v>182</v>
      </c>
      <c r="B221" s="9"/>
      <c r="C221" s="9"/>
      <c r="D221" s="9"/>
      <c r="E221" s="9"/>
      <c r="F221" s="112" t="s">
        <v>183</v>
      </c>
      <c r="G221" s="112"/>
      <c r="H221" s="9"/>
      <c r="I221" s="9"/>
      <c r="J221" s="9"/>
      <c r="K221" s="93" t="s">
        <v>192</v>
      </c>
      <c r="L221" s="93"/>
      <c r="M221" s="9"/>
      <c r="N221" s="9"/>
      <c r="O221" s="9"/>
      <c r="P221" s="9"/>
    </row>
    <row r="222" spans="1:14" ht="15.75">
      <c r="A222" s="9"/>
      <c r="B222" s="9"/>
      <c r="C222" s="9"/>
      <c r="D222" s="9"/>
      <c r="E222" s="9"/>
      <c r="F222" s="112" t="s">
        <v>184</v>
      </c>
      <c r="G222" s="112"/>
      <c r="H222" s="9"/>
      <c r="I222" s="9"/>
      <c r="J222" s="9"/>
      <c r="K222" s="9" t="s">
        <v>185</v>
      </c>
      <c r="L222" s="9"/>
      <c r="M222" s="9"/>
      <c r="N222" s="9"/>
    </row>
  </sheetData>
  <sheetProtection selectLockedCells="1" selectUnlockedCells="1"/>
  <mergeCells count="383">
    <mergeCell ref="A13:P13"/>
    <mergeCell ref="A15:B15"/>
    <mergeCell ref="M1:Q1"/>
    <mergeCell ref="A2:Q2"/>
    <mergeCell ref="A3:Q3"/>
    <mergeCell ref="C8:N8"/>
    <mergeCell ref="B10:C10"/>
    <mergeCell ref="E10:F10"/>
    <mergeCell ref="H10:Q10"/>
    <mergeCell ref="C15:Q15"/>
    <mergeCell ref="A16:B16"/>
    <mergeCell ref="C16:Q16"/>
    <mergeCell ref="A17:B17"/>
    <mergeCell ref="C17:Q17"/>
    <mergeCell ref="B18:Q18"/>
    <mergeCell ref="B19:Q19"/>
    <mergeCell ref="A22:C22"/>
    <mergeCell ref="D22:Q22"/>
    <mergeCell ref="A23:C23"/>
    <mergeCell ref="D23:R23"/>
    <mergeCell ref="A24:C24"/>
    <mergeCell ref="D24:R24"/>
    <mergeCell ref="A25:C25"/>
    <mergeCell ref="D25:R25"/>
    <mergeCell ref="A26:C26"/>
    <mergeCell ref="D26:R26"/>
    <mergeCell ref="H30:J30"/>
    <mergeCell ref="K30:M30"/>
    <mergeCell ref="N30:P30"/>
    <mergeCell ref="B33:G33"/>
    <mergeCell ref="B34:G34"/>
    <mergeCell ref="I31:I32"/>
    <mergeCell ref="M31:M32"/>
    <mergeCell ref="H31:H32"/>
    <mergeCell ref="J31:J32"/>
    <mergeCell ref="B30:G32"/>
    <mergeCell ref="B35:G35"/>
    <mergeCell ref="A36:G36"/>
    <mergeCell ref="A37:P37"/>
    <mergeCell ref="A38:P38"/>
    <mergeCell ref="H41:J41"/>
    <mergeCell ref="K41:M41"/>
    <mergeCell ref="O53:Q53"/>
    <mergeCell ref="I42:I43"/>
    <mergeCell ref="L42:L43"/>
    <mergeCell ref="N31:N32"/>
    <mergeCell ref="I50:K50"/>
    <mergeCell ref="L50:N50"/>
    <mergeCell ref="O50:Q50"/>
    <mergeCell ref="B52:E52"/>
    <mergeCell ref="G52:H52"/>
    <mergeCell ref="B53:E53"/>
    <mergeCell ref="G53:H53"/>
    <mergeCell ref="I53:K53"/>
    <mergeCell ref="L53:N53"/>
    <mergeCell ref="B54:Q54"/>
    <mergeCell ref="B55:E55"/>
    <mergeCell ref="G55:H55"/>
    <mergeCell ref="B56:E56"/>
    <mergeCell ref="G56:H56"/>
    <mergeCell ref="B57:E57"/>
    <mergeCell ref="G57:H57"/>
    <mergeCell ref="B58:E58"/>
    <mergeCell ref="G58:H58"/>
    <mergeCell ref="B59:E59"/>
    <mergeCell ref="G59:H59"/>
    <mergeCell ref="B60:E60"/>
    <mergeCell ref="G60:H60"/>
    <mergeCell ref="B61:E61"/>
    <mergeCell ref="G61:H61"/>
    <mergeCell ref="B62:E62"/>
    <mergeCell ref="G62:H62"/>
    <mergeCell ref="B63:E63"/>
    <mergeCell ref="G63:H63"/>
    <mergeCell ref="B64:E64"/>
    <mergeCell ref="G64:H64"/>
    <mergeCell ref="B65:E65"/>
    <mergeCell ref="G65:H65"/>
    <mergeCell ref="B66:E66"/>
    <mergeCell ref="G66:H66"/>
    <mergeCell ref="B67:E67"/>
    <mergeCell ref="G67:H67"/>
    <mergeCell ref="B68:E68"/>
    <mergeCell ref="G68:H68"/>
    <mergeCell ref="B69:E69"/>
    <mergeCell ref="G69:H69"/>
    <mergeCell ref="B70:E70"/>
    <mergeCell ref="G70:H70"/>
    <mergeCell ref="B71:E71"/>
    <mergeCell ref="G71:H71"/>
    <mergeCell ref="B72:E72"/>
    <mergeCell ref="G72:H72"/>
    <mergeCell ref="B73:E73"/>
    <mergeCell ref="G73:H73"/>
    <mergeCell ref="B74:E74"/>
    <mergeCell ref="G74:H74"/>
    <mergeCell ref="B75:E75"/>
    <mergeCell ref="G75:H75"/>
    <mergeCell ref="B76:E76"/>
    <mergeCell ref="G76:H76"/>
    <mergeCell ref="B77:E77"/>
    <mergeCell ref="G77:H77"/>
    <mergeCell ref="B78:E78"/>
    <mergeCell ref="G78:H78"/>
    <mergeCell ref="B79:E79"/>
    <mergeCell ref="G79:H79"/>
    <mergeCell ref="B80:E80"/>
    <mergeCell ref="G80:H80"/>
    <mergeCell ref="B81:E81"/>
    <mergeCell ref="G81:H81"/>
    <mergeCell ref="B82:E82"/>
    <mergeCell ref="G82:H82"/>
    <mergeCell ref="B83:E83"/>
    <mergeCell ref="G83:H83"/>
    <mergeCell ref="B84:E84"/>
    <mergeCell ref="G84:H84"/>
    <mergeCell ref="B85:E85"/>
    <mergeCell ref="G85:H85"/>
    <mergeCell ref="B86:E86"/>
    <mergeCell ref="G86:H86"/>
    <mergeCell ref="B87:E87"/>
    <mergeCell ref="G87:H87"/>
    <mergeCell ref="B88:E88"/>
    <mergeCell ref="G88:H88"/>
    <mergeCell ref="B89:E89"/>
    <mergeCell ref="G89:H89"/>
    <mergeCell ref="B90:E90"/>
    <mergeCell ref="G90:H90"/>
    <mergeCell ref="B93:E93"/>
    <mergeCell ref="G93:H93"/>
    <mergeCell ref="I93:K93"/>
    <mergeCell ref="L93:N93"/>
    <mergeCell ref="O93:Q93"/>
    <mergeCell ref="B94:E94"/>
    <mergeCell ref="G94:H94"/>
    <mergeCell ref="B95:E95"/>
    <mergeCell ref="G95:H95"/>
    <mergeCell ref="B96:E96"/>
    <mergeCell ref="G96:H96"/>
    <mergeCell ref="B97:E97"/>
    <mergeCell ref="G97:H97"/>
    <mergeCell ref="B98:E98"/>
    <mergeCell ref="G98:H98"/>
    <mergeCell ref="B99:E99"/>
    <mergeCell ref="G99:H99"/>
    <mergeCell ref="B100:E100"/>
    <mergeCell ref="G100:H100"/>
    <mergeCell ref="B101:E101"/>
    <mergeCell ref="G101:H101"/>
    <mergeCell ref="B102:E102"/>
    <mergeCell ref="G102:H102"/>
    <mergeCell ref="B103:E103"/>
    <mergeCell ref="G103:H103"/>
    <mergeCell ref="B104:E104"/>
    <mergeCell ref="G104:H104"/>
    <mergeCell ref="B105:E105"/>
    <mergeCell ref="G105:H105"/>
    <mergeCell ref="B106:E106"/>
    <mergeCell ref="G106:H106"/>
    <mergeCell ref="B107:E107"/>
    <mergeCell ref="G107:H107"/>
    <mergeCell ref="B108:E108"/>
    <mergeCell ref="G108:H108"/>
    <mergeCell ref="B109:E109"/>
    <mergeCell ref="G109:H109"/>
    <mergeCell ref="B110:E110"/>
    <mergeCell ref="G110:H110"/>
    <mergeCell ref="B111:E111"/>
    <mergeCell ref="G111:H111"/>
    <mergeCell ref="B112:E112"/>
    <mergeCell ref="G112:H112"/>
    <mergeCell ref="B113:E113"/>
    <mergeCell ref="G113:H113"/>
    <mergeCell ref="B114:E114"/>
    <mergeCell ref="G114:H114"/>
    <mergeCell ref="B115:E115"/>
    <mergeCell ref="G115:H115"/>
    <mergeCell ref="B116:E116"/>
    <mergeCell ref="G116:H116"/>
    <mergeCell ref="B117:E117"/>
    <mergeCell ref="G117:H117"/>
    <mergeCell ref="B118:E118"/>
    <mergeCell ref="G118:H118"/>
    <mergeCell ref="B119:E119"/>
    <mergeCell ref="G119:H119"/>
    <mergeCell ref="B120:E120"/>
    <mergeCell ref="G120:H120"/>
    <mergeCell ref="B121:E121"/>
    <mergeCell ref="G121:H121"/>
    <mergeCell ref="B122:E122"/>
    <mergeCell ref="G122:H122"/>
    <mergeCell ref="B123:E123"/>
    <mergeCell ref="G123:H123"/>
    <mergeCell ref="B124:E124"/>
    <mergeCell ref="G124:H124"/>
    <mergeCell ref="B125:E125"/>
    <mergeCell ref="G125:H125"/>
    <mergeCell ref="B126:E126"/>
    <mergeCell ref="G126:H126"/>
    <mergeCell ref="B127:E127"/>
    <mergeCell ref="G127:H127"/>
    <mergeCell ref="B128:E128"/>
    <mergeCell ref="G128:H128"/>
    <mergeCell ref="B129:E129"/>
    <mergeCell ref="G129:H129"/>
    <mergeCell ref="B130:E130"/>
    <mergeCell ref="G130:H130"/>
    <mergeCell ref="B131:E131"/>
    <mergeCell ref="G131:H131"/>
    <mergeCell ref="B132:E132"/>
    <mergeCell ref="G132:H132"/>
    <mergeCell ref="B133:E133"/>
    <mergeCell ref="G133:H133"/>
    <mergeCell ref="B134:E134"/>
    <mergeCell ref="G134:H134"/>
    <mergeCell ref="B135:E135"/>
    <mergeCell ref="G135:H135"/>
    <mergeCell ref="B136:E136"/>
    <mergeCell ref="G136:H136"/>
    <mergeCell ref="B137:E137"/>
    <mergeCell ref="G137:H137"/>
    <mergeCell ref="B138:E138"/>
    <mergeCell ref="G138:H138"/>
    <mergeCell ref="B139:E139"/>
    <mergeCell ref="G139:H139"/>
    <mergeCell ref="B140:E140"/>
    <mergeCell ref="G140:H140"/>
    <mergeCell ref="B141:E141"/>
    <mergeCell ref="G141:H141"/>
    <mergeCell ref="B142:E142"/>
    <mergeCell ref="G142:H142"/>
    <mergeCell ref="B143:E143"/>
    <mergeCell ref="G143:H143"/>
    <mergeCell ref="B144:E144"/>
    <mergeCell ref="G144:H144"/>
    <mergeCell ref="B145:E145"/>
    <mergeCell ref="G145:H145"/>
    <mergeCell ref="B146:E146"/>
    <mergeCell ref="G146:H146"/>
    <mergeCell ref="B147:E147"/>
    <mergeCell ref="G147:H147"/>
    <mergeCell ref="B148:E148"/>
    <mergeCell ref="G148:H148"/>
    <mergeCell ref="B149:E149"/>
    <mergeCell ref="G149:H149"/>
    <mergeCell ref="B150:E150"/>
    <mergeCell ref="G150:H150"/>
    <mergeCell ref="A151:Q151"/>
    <mergeCell ref="B152:E152"/>
    <mergeCell ref="G152:H152"/>
    <mergeCell ref="I152:K152"/>
    <mergeCell ref="L152:N152"/>
    <mergeCell ref="O152:Q152"/>
    <mergeCell ref="B153:E153"/>
    <mergeCell ref="G153:H153"/>
    <mergeCell ref="B154:E154"/>
    <mergeCell ref="G154:H154"/>
    <mergeCell ref="B155:E155"/>
    <mergeCell ref="G155:H155"/>
    <mergeCell ref="B156:E156"/>
    <mergeCell ref="G156:H156"/>
    <mergeCell ref="B157:E157"/>
    <mergeCell ref="G157:H157"/>
    <mergeCell ref="B158:E158"/>
    <mergeCell ref="G158:H158"/>
    <mergeCell ref="B159:E159"/>
    <mergeCell ref="G159:H159"/>
    <mergeCell ref="B160:E160"/>
    <mergeCell ref="G160:H160"/>
    <mergeCell ref="B161:E161"/>
    <mergeCell ref="G161:H161"/>
    <mergeCell ref="B162:E162"/>
    <mergeCell ref="G162:H162"/>
    <mergeCell ref="B163:E163"/>
    <mergeCell ref="G163:H163"/>
    <mergeCell ref="B164:E164"/>
    <mergeCell ref="G164:H164"/>
    <mergeCell ref="B165:E165"/>
    <mergeCell ref="G165:H165"/>
    <mergeCell ref="B166:E166"/>
    <mergeCell ref="G166:H166"/>
    <mergeCell ref="B167:E167"/>
    <mergeCell ref="G167:H167"/>
    <mergeCell ref="B168:E168"/>
    <mergeCell ref="G168:H168"/>
    <mergeCell ref="B169:E169"/>
    <mergeCell ref="G169:H169"/>
    <mergeCell ref="B170:E170"/>
    <mergeCell ref="G170:H170"/>
    <mergeCell ref="B171:E171"/>
    <mergeCell ref="G171:H171"/>
    <mergeCell ref="B172:E172"/>
    <mergeCell ref="G172:H172"/>
    <mergeCell ref="B173:E173"/>
    <mergeCell ref="G173:H173"/>
    <mergeCell ref="B174:E174"/>
    <mergeCell ref="G174:H174"/>
    <mergeCell ref="B175:E175"/>
    <mergeCell ref="G175:H175"/>
    <mergeCell ref="B176:E176"/>
    <mergeCell ref="G176:H176"/>
    <mergeCell ref="B177:E177"/>
    <mergeCell ref="G177:H177"/>
    <mergeCell ref="B178:E178"/>
    <mergeCell ref="G178:H178"/>
    <mergeCell ref="B179:E179"/>
    <mergeCell ref="G179:H179"/>
    <mergeCell ref="A180:Q180"/>
    <mergeCell ref="B181:E181"/>
    <mergeCell ref="G181:H181"/>
    <mergeCell ref="B182:E182"/>
    <mergeCell ref="G182:H182"/>
    <mergeCell ref="B183:E183"/>
    <mergeCell ref="G183:H183"/>
    <mergeCell ref="B184:E184"/>
    <mergeCell ref="G184:H184"/>
    <mergeCell ref="B185:E185"/>
    <mergeCell ref="G185:H185"/>
    <mergeCell ref="A186:Q186"/>
    <mergeCell ref="A187:Q187"/>
    <mergeCell ref="B189:E189"/>
    <mergeCell ref="G189:H189"/>
    <mergeCell ref="B190:E190"/>
    <mergeCell ref="G190:H190"/>
    <mergeCell ref="B191:E191"/>
    <mergeCell ref="G191:H191"/>
    <mergeCell ref="B192:E192"/>
    <mergeCell ref="G192:H192"/>
    <mergeCell ref="B194:Q194"/>
    <mergeCell ref="B195:E195"/>
    <mergeCell ref="G195:H195"/>
    <mergeCell ref="B196:E196"/>
    <mergeCell ref="G196:H196"/>
    <mergeCell ref="G206:H206"/>
    <mergeCell ref="B197:E197"/>
    <mergeCell ref="G197:H197"/>
    <mergeCell ref="B199:Q199"/>
    <mergeCell ref="B200:E200"/>
    <mergeCell ref="G200:H200"/>
    <mergeCell ref="B201:E201"/>
    <mergeCell ref="G201:H201"/>
    <mergeCell ref="A198:Q198"/>
    <mergeCell ref="A203:Q203"/>
    <mergeCell ref="F222:G222"/>
    <mergeCell ref="A30:A32"/>
    <mergeCell ref="A41:A43"/>
    <mergeCell ref="A50:A51"/>
    <mergeCell ref="F50:F51"/>
    <mergeCell ref="B207:E207"/>
    <mergeCell ref="G207:H207"/>
    <mergeCell ref="B208:E208"/>
    <mergeCell ref="G208:H208"/>
    <mergeCell ref="A209:Q209"/>
    <mergeCell ref="A216:C216"/>
    <mergeCell ref="F216:G216"/>
    <mergeCell ref="F217:G217"/>
    <mergeCell ref="F221:G221"/>
    <mergeCell ref="B202:E202"/>
    <mergeCell ref="G202:H202"/>
    <mergeCell ref="B204:Q204"/>
    <mergeCell ref="B205:E205"/>
    <mergeCell ref="G205:H205"/>
    <mergeCell ref="B206:E206"/>
    <mergeCell ref="H42:H43"/>
    <mergeCell ref="B50:E51"/>
    <mergeCell ref="G50:H51"/>
    <mergeCell ref="B41:G43"/>
    <mergeCell ref="B44:G44"/>
    <mergeCell ref="B45:G45"/>
    <mergeCell ref="A46:G46"/>
    <mergeCell ref="A47:P47"/>
    <mergeCell ref="N42:N43"/>
    <mergeCell ref="N41:P41"/>
    <mergeCell ref="O31:O32"/>
    <mergeCell ref="O42:O43"/>
    <mergeCell ref="P31:P32"/>
    <mergeCell ref="P42:P43"/>
    <mergeCell ref="A193:Q193"/>
    <mergeCell ref="J42:J43"/>
    <mergeCell ref="K31:K32"/>
    <mergeCell ref="K42:K43"/>
    <mergeCell ref="L31:L32"/>
    <mergeCell ref="M42:M43"/>
  </mergeCells>
  <printOptions/>
  <pageMargins left="0" right="0" top="0.2755905511811024" bottom="0" header="0.7086614173228347" footer="0.5118110236220472"/>
  <pageSetup fitToHeight="6" fitToWidth="1"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2021-02-11T14:57:36Z</cp:lastPrinted>
  <dcterms:created xsi:type="dcterms:W3CDTF">2021-02-01T06:11:38Z</dcterms:created>
  <dcterms:modified xsi:type="dcterms:W3CDTF">2021-02-11T14:58:09Z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1049-11.2.0.9937</vt:lpwstr>
  </property>
</Properties>
</file>